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skruf\Downloads\"/>
    </mc:Choice>
  </mc:AlternateContent>
  <xr:revisionPtr revIDLastSave="0" documentId="13_ncr:1_{91881697-5CB5-46B1-9E9D-A9A2F1F885E7}" xr6:coauthVersionLast="47" xr6:coauthVersionMax="47" xr10:uidLastSave="{00000000-0000-0000-0000-000000000000}"/>
  <bookViews>
    <workbookView xWindow="-120" yWindow="-120" windowWidth="20730" windowHeight="11040" xr2:uid="{00000000-000D-0000-FFFF-FFFF00000000}"/>
  </bookViews>
  <sheets>
    <sheet name="MATRIZ RCC-MIC 2026" sheetId="1" r:id="rId1"/>
  </sheets>
  <externalReferences>
    <externalReference r:id="rId2"/>
    <externalReference r:id="rId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11" i="1" l="1"/>
  <c r="F269" i="1" l="1"/>
  <c r="F268" i="1"/>
  <c r="E267" i="1"/>
  <c r="D267" i="1"/>
  <c r="F266" i="1"/>
  <c r="F265" i="1"/>
  <c r="F264" i="1"/>
  <c r="F263" i="1"/>
  <c r="F262" i="1"/>
  <c r="F261" i="1"/>
  <c r="F260" i="1"/>
  <c r="F259" i="1"/>
  <c r="F258" i="1"/>
  <c r="E257" i="1"/>
  <c r="D257" i="1"/>
  <c r="F256" i="1"/>
  <c r="F255" i="1"/>
  <c r="F254" i="1"/>
  <c r="F253" i="1"/>
  <c r="F252" i="1"/>
  <c r="F251" i="1"/>
  <c r="F250" i="1"/>
  <c r="E249" i="1"/>
  <c r="D249" i="1"/>
  <c r="F248" i="1"/>
  <c r="F247" i="1"/>
  <c r="F246" i="1"/>
  <c r="F245" i="1"/>
  <c r="F244" i="1"/>
  <c r="F243" i="1"/>
  <c r="F242" i="1"/>
  <c r="F241" i="1"/>
  <c r="F240" i="1"/>
  <c r="F239" i="1"/>
  <c r="F238" i="1"/>
  <c r="F237" i="1"/>
  <c r="F236" i="1"/>
  <c r="F235" i="1"/>
  <c r="F234" i="1"/>
  <c r="F233" i="1"/>
  <c r="F232" i="1"/>
  <c r="F231" i="1"/>
  <c r="F230" i="1"/>
  <c r="F229" i="1"/>
  <c r="E228" i="1"/>
  <c r="D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E197" i="1"/>
  <c r="D197" i="1"/>
  <c r="F196" i="1"/>
  <c r="F195" i="1"/>
  <c r="F194" i="1"/>
  <c r="F193" i="1"/>
  <c r="F192" i="1"/>
  <c r="F191" i="1"/>
  <c r="F190" i="1"/>
  <c r="F189" i="1"/>
  <c r="F188" i="1"/>
  <c r="F187" i="1"/>
  <c r="F186" i="1"/>
  <c r="F185" i="1"/>
  <c r="F184" i="1"/>
  <c r="F183" i="1"/>
  <c r="F182" i="1"/>
  <c r="E181" i="1"/>
  <c r="D181" i="1"/>
  <c r="F267" i="1" l="1"/>
  <c r="F181" i="1"/>
  <c r="F257" i="1"/>
  <c r="F249" i="1"/>
  <c r="F228" i="1"/>
  <c r="E270" i="1"/>
  <c r="F197" i="1"/>
  <c r="D270" i="1"/>
  <c r="F270" i="1" l="1"/>
  <c r="E133" i="1"/>
  <c r="E132" i="1"/>
  <c r="E131" i="1"/>
  <c r="E130" i="1"/>
  <c r="E129" i="1"/>
  <c r="E128" i="1"/>
  <c r="E126" i="1"/>
  <c r="E124" i="1"/>
  <c r="E123" i="1"/>
  <c r="E105" i="1"/>
  <c r="E104" i="1"/>
  <c r="E103" i="1"/>
  <c r="E102" i="1"/>
  <c r="E101" i="1"/>
  <c r="E100" i="1"/>
  <c r="E99" i="1"/>
  <c r="E97" i="1"/>
  <c r="E96" i="1"/>
  <c r="E95" i="1"/>
  <c r="E94" i="1"/>
  <c r="D87" i="1"/>
  <c r="D86" i="1"/>
  <c r="D85" i="1"/>
  <c r="D84" i="1"/>
</calcChain>
</file>

<file path=xl/sharedStrings.xml><?xml version="1.0" encoding="utf-8"?>
<sst xmlns="http://schemas.openxmlformats.org/spreadsheetml/2006/main" count="998" uniqueCount="696">
  <si>
    <t>1°</t>
  </si>
  <si>
    <t>2°</t>
  </si>
  <si>
    <t>3°</t>
  </si>
  <si>
    <t>4°</t>
  </si>
  <si>
    <t>Qué es la institución (en lenguaje sencillo, menos de 100 palabras)</t>
  </si>
  <si>
    <t>La Secretaria Nacional Anticorrupción, identificada con las siglas (SENAC), se constituye en la instancia rectora, normativa y estratégica en el diseño, ejecución, implementación, monitoreo y evaluación de las políticas públicas del Gobierno Nacional en materia de anticorrupción, integridad y transparencia.
Es un organismo técnico y de gestión especializada de la Presidencia de la República, con personería jurídica de derecho público y plena capacidad de obrar de conformidad al Decreto Nº 1.843/19, a los reglamentos y a otras normas legislativas y/o administrativas que se dicten, para la dirección, supervisión, coordinación, ejecución y evaluación de los programas, proyectos, planes y actividades del ámbito de su competencia.</t>
  </si>
  <si>
    <t>https://www.mic.gov.py/wp-content/uploads/2024/04/F_244.2024_-Actualiza-Comite-RCC_MIC.pdf</t>
  </si>
  <si>
    <t>Subsecretaría de Estado de Industria</t>
  </si>
  <si>
    <t xml:space="preserve">	Atención a Empresas Nacionales y Extranjeras para la promoción de exportaciones paraguayas y la atracción de inversiones, conforme al Plan Operativo Institucional vigente. . REDIEX</t>
  </si>
  <si>
    <t>Emitir Certificados de Producto y Empleo Nacional y con ello lograr incentivar a una mayor participación de las industrias paraguayas en el mercado nacional.</t>
  </si>
  <si>
    <t>ODS 8 Promover el crecimiento económico sostenido, inclusivo y sostenible, el empleo pleno y productivo y el trabajo decente para todos</t>
  </si>
  <si>
    <t>ODS 8. Promover el crecimiento económico sostenido, inclusivo y sostenible, el empleo pleno y productivo y el trabajo decente para todos. Subsecretaria de Industria</t>
  </si>
  <si>
    <t xml:space="preserve"> ODS 8. Promover el crecimiento económico sostenido, inclusivo y sostenible, el empleo pleno y productivo y el trabajo decente para todos. Subsecretaria de Industria</t>
  </si>
  <si>
    <t>Viceministerio de MIPYMES</t>
  </si>
  <si>
    <t>Red de Inversiones y Exportaciones - REDIEX</t>
  </si>
  <si>
    <t xml:space="preserve">Subsecretaría de Estado de Comercio y Servicios </t>
  </si>
  <si>
    <t>Dirección General de Gabinete del Ministro</t>
  </si>
  <si>
    <t>Dirección General de Gabinete Técnico</t>
  </si>
  <si>
    <t xml:space="preserve">Dirección General de Asuntos Legales </t>
  </si>
  <si>
    <t>Dirección General de Auditoría Interna</t>
  </si>
  <si>
    <t>Secretaría General</t>
  </si>
  <si>
    <t>Dirección General de Administración y Finanzas</t>
  </si>
  <si>
    <t>Unidad de Transparencia y Anticorrupción</t>
  </si>
  <si>
    <t>Viceministro</t>
  </si>
  <si>
    <t>Director General</t>
  </si>
  <si>
    <t>Directora General</t>
  </si>
  <si>
    <r>
      <t xml:space="preserve">1- PRESENTACIÓN  </t>
    </r>
    <r>
      <rPr>
        <b/>
        <u/>
        <sz val="14"/>
        <color rgb="FF7030A0"/>
        <rFont val="Garamond"/>
        <family val="1"/>
      </rPr>
      <t xml:space="preserve"> KUAAUKAPY</t>
    </r>
  </si>
  <si>
    <r>
      <t>Periodo del informe:</t>
    </r>
    <r>
      <rPr>
        <b/>
        <sz val="14"/>
        <color rgb="FF7030A0"/>
        <rFont val="Garamond"/>
        <family val="1"/>
      </rPr>
      <t xml:space="preserve"> Marandu Arapa'ũ</t>
    </r>
  </si>
  <si>
    <r>
      <t xml:space="preserve">Nro. </t>
    </r>
    <r>
      <rPr>
        <b/>
        <sz val="12"/>
        <color rgb="FF7030A0"/>
        <rFont val="Garamond"/>
        <family val="1"/>
      </rPr>
      <t>Ppy.</t>
    </r>
  </si>
  <si>
    <r>
      <t xml:space="preserve">Responsable - </t>
    </r>
    <r>
      <rPr>
        <b/>
        <sz val="12"/>
        <color rgb="FFFF0000"/>
        <rFont val="Garamond"/>
        <family val="1"/>
      </rPr>
      <t xml:space="preserve"> </t>
    </r>
    <r>
      <rPr>
        <b/>
        <sz val="12"/>
        <color rgb="FF7030A0"/>
        <rFont val="Garamond"/>
        <family val="1"/>
      </rPr>
      <t>Moakãhára réra</t>
    </r>
  </si>
  <si>
    <r>
      <t>Total Hombres :</t>
    </r>
    <r>
      <rPr>
        <b/>
        <sz val="12"/>
        <color rgb="FF00B050"/>
        <rFont val="Garamond"/>
        <family val="1"/>
      </rPr>
      <t xml:space="preserve"> </t>
    </r>
    <r>
      <rPr>
        <b/>
        <sz val="12"/>
        <color rgb="FF7030A0"/>
        <rFont val="Garamond"/>
        <family val="1"/>
      </rPr>
      <t>Kuimba'e retakue</t>
    </r>
  </si>
  <si>
    <r>
      <t>Total Mujeres:</t>
    </r>
    <r>
      <rPr>
        <b/>
        <sz val="12"/>
        <color rgb="FF00B050"/>
        <rFont val="Garamond"/>
        <family val="1"/>
      </rPr>
      <t xml:space="preserve"> </t>
    </r>
    <r>
      <rPr>
        <b/>
        <sz val="12"/>
        <color rgb="FF7030A0"/>
        <rFont val="Garamond"/>
        <family val="1"/>
      </rPr>
      <t>Kuña retakue</t>
    </r>
  </si>
  <si>
    <r>
      <t>Total nivel directivo o rango superior</t>
    </r>
    <r>
      <rPr>
        <b/>
        <sz val="12"/>
        <rFont val="Garamond"/>
        <family val="1"/>
      </rPr>
      <t>:</t>
    </r>
    <r>
      <rPr>
        <b/>
        <sz val="12"/>
        <color rgb="FF00B050"/>
        <rFont val="Garamond"/>
        <family val="1"/>
      </rPr>
      <t xml:space="preserve"> </t>
    </r>
    <r>
      <rPr>
        <b/>
        <sz val="12"/>
        <color rgb="FF7030A0"/>
        <rFont val="Garamond"/>
        <family val="1"/>
      </rPr>
      <t>Mburuvichakuéra retakue</t>
    </r>
  </si>
  <si>
    <r>
      <t xml:space="preserve">Vinculación - </t>
    </r>
    <r>
      <rPr>
        <b/>
        <sz val="12"/>
        <color rgb="FF7030A0"/>
        <rFont val="Garamond"/>
        <family val="1"/>
      </rPr>
      <t>Mbojoaju</t>
    </r>
    <r>
      <rPr>
        <b/>
        <sz val="12"/>
        <color rgb="FF00B050"/>
        <rFont val="Garamond"/>
        <family val="1"/>
      </rPr>
      <t xml:space="preserve"> </t>
    </r>
    <r>
      <rPr>
        <b/>
        <sz val="12"/>
        <color theme="1"/>
        <rFont val="Garamond"/>
        <family val="1"/>
      </rPr>
      <t>POI, PEI, PND, PNI, ODS.</t>
    </r>
  </si>
  <si>
    <r>
      <t xml:space="preserve">Justificaciones - </t>
    </r>
    <r>
      <rPr>
        <b/>
        <sz val="12"/>
        <color rgb="FF7030A0"/>
        <rFont val="Garamond"/>
        <family val="1"/>
      </rPr>
      <t>Myesakã</t>
    </r>
  </si>
  <si>
    <r>
      <t xml:space="preserve">Evidencia - </t>
    </r>
    <r>
      <rPr>
        <b/>
        <sz val="12"/>
        <color rgb="FF00B050"/>
        <rFont val="Garamond"/>
        <family val="1"/>
      </rPr>
      <t xml:space="preserve"> </t>
    </r>
    <r>
      <rPr>
        <b/>
        <sz val="12"/>
        <color rgb="FF7030A0"/>
        <rFont val="Garamond"/>
        <family val="1"/>
      </rPr>
      <t>Techaukapy</t>
    </r>
  </si>
  <si>
    <r>
      <t xml:space="preserve">3- GESTIÓN INSTITUCIONAL. 
</t>
    </r>
    <r>
      <rPr>
        <b/>
        <u/>
        <sz val="14"/>
        <color rgb="FF7030A0"/>
        <rFont val="Garamond"/>
        <family val="1"/>
      </rPr>
      <t xml:space="preserve">3- TETÃ REMOĨMBY REMBIAPOGUATA. </t>
    </r>
  </si>
  <si>
    <r>
      <t xml:space="preserve">3.1 Nivel de Cumplimiento de Mínimo de Información Disponible - Transparencia Activa Ley 5189/14.
</t>
    </r>
    <r>
      <rPr>
        <b/>
        <u/>
        <sz val="14"/>
        <color rgb="FF7030A0"/>
        <rFont val="Garamond"/>
        <family val="1"/>
      </rPr>
      <t xml:space="preserve">3.1- Marandu Sa'iveháguio Ikatúva Ojeguereko  - Tembiaposakã Añete Léi 5189/14. </t>
    </r>
  </si>
  <si>
    <r>
      <t>Mes -</t>
    </r>
    <r>
      <rPr>
        <b/>
        <sz val="12"/>
        <color rgb="FF00B050"/>
        <rFont val="Garamond"/>
        <family val="1"/>
      </rPr>
      <t xml:space="preserve"> </t>
    </r>
    <r>
      <rPr>
        <b/>
        <sz val="12"/>
        <color rgb="FF7030A0"/>
        <rFont val="Garamond"/>
        <family val="1"/>
      </rPr>
      <t>Jasy</t>
    </r>
  </si>
  <si>
    <r>
      <t xml:space="preserve">Nivel de Cumplimiento - </t>
    </r>
    <r>
      <rPr>
        <b/>
        <sz val="12"/>
        <color rgb="FF7030A0"/>
        <rFont val="Garamond"/>
        <family val="1"/>
      </rPr>
      <t>Ojehupytýmava</t>
    </r>
  </si>
  <si>
    <r>
      <t xml:space="preserve">(Puede complementar información aquí y apoyarse en gráficos ilustrativos)
</t>
    </r>
    <r>
      <rPr>
        <sz val="12"/>
        <color rgb="FF7030A0"/>
        <rFont val="Garamond"/>
        <family val="1"/>
      </rPr>
      <t xml:space="preserve">(Ko'ápe ikatu emoĩve marandu ha eiporu ta'ãnga emyesakãve hag̃ua ) </t>
    </r>
  </si>
  <si>
    <r>
      <t xml:space="preserve">Cantidad de Consultas.
</t>
    </r>
    <r>
      <rPr>
        <b/>
        <sz val="12"/>
        <color rgb="FF7030A0"/>
        <rFont val="Garamond"/>
        <family val="1"/>
      </rPr>
      <t xml:space="preserve">Mba'eporandu retakue. </t>
    </r>
  </si>
  <si>
    <r>
      <t xml:space="preserve">Respondidos.
</t>
    </r>
    <r>
      <rPr>
        <b/>
        <sz val="12"/>
        <color rgb="FF7030A0"/>
        <rFont val="Garamond"/>
        <family val="1"/>
      </rPr>
      <t>Oñembohováiva.</t>
    </r>
  </si>
  <si>
    <r>
      <t xml:space="preserve">Enlace Portal AIP.
</t>
    </r>
    <r>
      <rPr>
        <b/>
        <sz val="12"/>
        <color rgb="FF7030A0"/>
        <rFont val="Garamond"/>
        <family val="1"/>
      </rPr>
      <t xml:space="preserve">Embojoaju AIP Portal  ndive </t>
    </r>
  </si>
  <si>
    <r>
      <t xml:space="preserve">Descripción.
</t>
    </r>
    <r>
      <rPr>
        <b/>
        <sz val="12"/>
        <color rgb="FF7030A0"/>
        <rFont val="Garamond"/>
        <family val="1"/>
      </rPr>
      <t>Mba'épa.</t>
    </r>
  </si>
  <si>
    <r>
      <t xml:space="preserve">MINISTERIO DE INDUSTRIA Y COMERCIO - </t>
    </r>
    <r>
      <rPr>
        <b/>
        <sz val="18"/>
        <color rgb="FF7030A0"/>
        <rFont val="Garamond"/>
        <family val="1"/>
      </rPr>
      <t>TETÃ MBA'E' APOPY HA ÑEMU MOTENONDEHA</t>
    </r>
  </si>
  <si>
    <r>
      <t>Cantidad de Miembros del CRCC:</t>
    </r>
    <r>
      <rPr>
        <b/>
        <sz val="12"/>
        <color rgb="FFFF0000"/>
        <rFont val="Garamond"/>
        <family val="1"/>
      </rPr>
      <t xml:space="preserve">  </t>
    </r>
    <r>
      <rPr>
        <b/>
        <sz val="12"/>
        <color rgb="FF7030A0"/>
        <rFont val="Garamond"/>
        <family val="1"/>
      </rPr>
      <t>Tembiapo Jehechaukarã Tetãyguárape Aty (TJTA) retakue</t>
    </r>
  </si>
  <si>
    <r>
      <t xml:space="preserve">2- PLAN DE RENDICIÓN DE CUENTAS AL CIUDADANO.
</t>
    </r>
    <r>
      <rPr>
        <b/>
        <u/>
        <sz val="14"/>
        <color rgb="FF7030A0"/>
        <rFont val="Garamond"/>
        <family val="1"/>
      </rPr>
      <t>2- TEMBIAPO JEHECHAUKARÃ TETÃYGUÁRAPE APONDE'A.</t>
    </r>
  </si>
  <si>
    <r>
      <t xml:space="preserve">Priorización
</t>
    </r>
    <r>
      <rPr>
        <b/>
        <sz val="12"/>
        <color rgb="FF7030A0"/>
        <rFont val="Garamond"/>
        <family val="1"/>
      </rPr>
      <t>Motenonderã</t>
    </r>
  </si>
  <si>
    <r>
      <t xml:space="preserve">Tema </t>
    </r>
    <r>
      <rPr>
        <b/>
        <sz val="12"/>
        <color rgb="FF7030A0"/>
        <rFont val="Garamond"/>
        <family val="1"/>
      </rPr>
      <t>- Ñe'ẽmbyrã</t>
    </r>
  </si>
  <si>
    <r>
      <t xml:space="preserve">3.3 Nivel de Cumplimiento de Respuestas a Consultas Ciudadanas - Transparencia Pasiva Ley N° 5282/14.
</t>
    </r>
    <r>
      <rPr>
        <b/>
        <u/>
        <sz val="14"/>
        <color rgb="FF7030A0"/>
        <rFont val="Garamond"/>
        <family val="1"/>
      </rPr>
      <t>3.3 Mba'éichapa oñembohovái  Ojejúvo Tetãyguára Mba'eporandu - Tembiaposakã Añete Léi 5282/14</t>
    </r>
  </si>
  <si>
    <r>
      <t xml:space="preserve">No Respondidos o Reconsideradas.
</t>
    </r>
    <r>
      <rPr>
        <b/>
        <sz val="12"/>
        <color rgb="FF7030A0"/>
        <rFont val="Garamond"/>
        <family val="1"/>
      </rPr>
      <t>Noñembohováiva térã Ojehecha jeýva.</t>
    </r>
  </si>
  <si>
    <r>
      <t xml:space="preserve">Objetivo.
</t>
    </r>
    <r>
      <rPr>
        <b/>
        <sz val="12"/>
        <color rgb="FF7030A0"/>
        <rFont val="Garamond"/>
        <family val="1"/>
      </rPr>
      <t>Jehupytyrã.</t>
    </r>
  </si>
  <si>
    <r>
      <t xml:space="preserve">Metas.
</t>
    </r>
    <r>
      <rPr>
        <b/>
        <sz val="12"/>
        <color rgb="FF7030A0"/>
        <rFont val="Garamond"/>
        <family val="1"/>
      </rPr>
      <t>Ojehupytyséva.</t>
    </r>
    <r>
      <rPr>
        <b/>
        <sz val="12"/>
        <color theme="1"/>
        <rFont val="Garamond"/>
        <family val="1"/>
      </rPr>
      <t xml:space="preserve">
</t>
    </r>
  </si>
  <si>
    <r>
      <t xml:space="preserve">Población Beneficiaria.
</t>
    </r>
    <r>
      <rPr>
        <b/>
        <sz val="12"/>
        <color rgb="FF7030A0"/>
        <rFont val="Garamond"/>
        <family val="1"/>
      </rPr>
      <t>Tetãyguára Ohupytýtava.</t>
    </r>
    <r>
      <rPr>
        <b/>
        <sz val="12"/>
        <color rgb="FFFF0000"/>
        <rFont val="Garamond"/>
        <family val="1"/>
      </rPr>
      <t xml:space="preserve">
</t>
    </r>
  </si>
  <si>
    <r>
      <t xml:space="preserve">Porcentaje de Ejecución.
</t>
    </r>
    <r>
      <rPr>
        <b/>
        <sz val="12"/>
        <color rgb="FF7030A0"/>
        <rFont val="Garamond"/>
        <family val="1"/>
      </rPr>
      <t xml:space="preserve">Apopy ojejapómava </t>
    </r>
  </si>
  <si>
    <r>
      <t xml:space="preserve">Resultados Logrados
</t>
    </r>
    <r>
      <rPr>
        <b/>
        <sz val="12"/>
        <color rgb="FF7030A0"/>
        <rFont val="Garamond"/>
        <family val="1"/>
      </rPr>
      <t>Ojehupytýva Tembiapógui.</t>
    </r>
  </si>
  <si>
    <r>
      <t>Evidencia (Informe de Avance de Metas - SPR</t>
    </r>
    <r>
      <rPr>
        <b/>
        <sz val="12"/>
        <rFont val="Garamond"/>
        <family val="1"/>
      </rPr>
      <t>)</t>
    </r>
    <r>
      <rPr>
        <b/>
        <sz val="12"/>
        <color rgb="FF00B050"/>
        <rFont val="Garamond"/>
        <family val="1"/>
      </rPr>
      <t xml:space="preserve">
</t>
    </r>
    <r>
      <rPr>
        <b/>
        <sz val="12"/>
        <color rgb="FF7030A0"/>
        <rFont val="Garamond"/>
        <family val="1"/>
      </rPr>
      <t xml:space="preserve">Techaukapy (Tembiapo ojehupytyséva rehegua marandu - SPR) </t>
    </r>
  </si>
  <si>
    <r>
      <t xml:space="preserve">2.1. Resolución de Aprobación y Anexo de Plan de Rendición de Cuentas.
</t>
    </r>
    <r>
      <rPr>
        <b/>
        <u/>
        <sz val="14"/>
        <color rgb="FF7030A0"/>
        <rFont val="Garamond"/>
        <family val="1"/>
      </rPr>
      <t>2.1. Apoukapy Omoneĩva ha Aponde'a Tembiapo Jehechauka Tetãyguápe  Mbojoapy.</t>
    </r>
  </si>
  <si>
    <r>
      <t xml:space="preserve">2.2 Plan de Rendición de Cuentas. (Copiar abajo link de acceso directo).
</t>
    </r>
    <r>
      <rPr>
        <b/>
        <u/>
        <sz val="14"/>
        <color rgb="FF7030A0"/>
        <rFont val="Garamond"/>
        <family val="1"/>
      </rPr>
      <t xml:space="preserve">2.2 TEMBIAPO JEHECHAUKARÃ  APONDE'A. </t>
    </r>
    <r>
      <rPr>
        <b/>
        <u/>
        <sz val="14"/>
        <color theme="1"/>
        <rFont val="Garamond"/>
        <family val="1"/>
      </rPr>
      <t xml:space="preserve">
</t>
    </r>
  </si>
  <si>
    <r>
      <t xml:space="preserve">3.2 Nivel de Cumplimiento  de Minimo de Información Disponible - Transparencia Activa Ley 5282/14.
</t>
    </r>
    <r>
      <rPr>
        <b/>
        <u/>
        <sz val="14"/>
        <color rgb="FF7030A0"/>
        <rFont val="Garamond"/>
        <family val="1"/>
      </rPr>
      <t xml:space="preserve">3.2 Marandu Sa'iveháguio Ikatúva Ojeguereko - Tembiaposakã Añete Léi 5282/14. </t>
    </r>
  </si>
  <si>
    <r>
      <t xml:space="preserve">3.4- Servicios o Productos Misionales (Depende de la Naturaleza de la Misión Insitucional, puede abarcar un Programa o Proyecto)
</t>
    </r>
    <r>
      <rPr>
        <b/>
        <u/>
        <sz val="14"/>
        <color rgb="FF7030A0"/>
        <rFont val="Garamond"/>
        <family val="1"/>
      </rPr>
      <t>3.4- Tembiaporã térã Temimoĩmby Ohupytýva (Kóva ojeko temimoĩmby rembiaporãtee rehe , ikatu Apopyrã térã Aponde'a)</t>
    </r>
  </si>
  <si>
    <r>
      <t>Dependencia</t>
    </r>
    <r>
      <rPr>
        <b/>
        <sz val="12"/>
        <color rgb="FF00B050"/>
        <rFont val="Garamond"/>
        <family val="1"/>
      </rPr>
      <t xml:space="preserve"> </t>
    </r>
    <r>
      <rPr>
        <b/>
        <sz val="12"/>
        <rFont val="Garamond"/>
        <family val="1"/>
      </rPr>
      <t>-</t>
    </r>
    <r>
      <rPr>
        <b/>
        <sz val="12"/>
        <color rgb="FF7030A0"/>
        <rFont val="Garamond"/>
        <family val="1"/>
      </rPr>
      <t xml:space="preserve"> Tetã remoĩmby vore</t>
    </r>
  </si>
  <si>
    <r>
      <t xml:space="preserve">Cargo que Ocupa - </t>
    </r>
    <r>
      <rPr>
        <b/>
        <sz val="12"/>
        <color rgb="FF7030A0"/>
        <rFont val="Garamond"/>
        <family val="1"/>
      </rPr>
      <t>Mba'eapohápa</t>
    </r>
  </si>
  <si>
    <r>
      <t xml:space="preserve">Misión institucional </t>
    </r>
    <r>
      <rPr>
        <b/>
        <sz val="14"/>
        <color rgb="FF7030A0"/>
        <rFont val="Garamond"/>
        <family val="1"/>
      </rPr>
      <t>TEMIMOĨMBY TEMBIPOTA</t>
    </r>
  </si>
  <si>
    <r>
      <rPr>
        <b/>
        <sz val="14"/>
        <rFont val="Garamond"/>
        <family val="1"/>
      </rPr>
      <t>Institución:</t>
    </r>
    <r>
      <rPr>
        <b/>
        <sz val="14"/>
        <color theme="1"/>
        <rFont val="Garamond"/>
        <family val="1"/>
      </rPr>
      <t xml:space="preserve"> </t>
    </r>
    <r>
      <rPr>
        <b/>
        <sz val="14"/>
        <color rgb="FF7030A0"/>
        <rFont val="Garamond"/>
        <family val="1"/>
      </rPr>
      <t xml:space="preserve">Tetã </t>
    </r>
    <r>
      <rPr>
        <b/>
        <sz val="14.15"/>
        <color rgb="FF7030A0"/>
        <rFont val="Garamond"/>
        <family val="1"/>
      </rPr>
      <t>remoĩ</t>
    </r>
    <r>
      <rPr>
        <b/>
        <sz val="14.3"/>
        <color rgb="FF7030A0"/>
        <rFont val="Garamond"/>
        <family val="1"/>
      </rPr>
      <t>mby</t>
    </r>
  </si>
  <si>
    <r>
      <t xml:space="preserve">Promover políticas públicas que apuntalen el desarrollo sostenible del sector empresarial, a través del incremento de su competitividad.  </t>
    </r>
    <r>
      <rPr>
        <sz val="12"/>
        <color rgb="FF7030A0"/>
        <rFont val="Garamond"/>
        <family val="1"/>
      </rPr>
      <t>Toñemotenonde política pública rehegua oipytyvõva guerojera hekojokopykuaava sector empresarial-pe; ombohetavevi competitividad orekóva</t>
    </r>
  </si>
  <si>
    <r>
      <t xml:space="preserve">1.2-PRESENTACIÓN DE LOS MIEMBROS DEL COMITÉ DE RENDICIÓN DE CUENTAS AL CIUDADANO (CRCC)
</t>
    </r>
    <r>
      <rPr>
        <b/>
        <u/>
        <sz val="14"/>
        <color rgb="FF7030A0"/>
        <rFont val="Garamond"/>
        <family val="1"/>
      </rPr>
      <t>1.2-Mburuvichakuéra Tembiapo Jehechaukarã Tetãyguárape Atypegua Kuaaukapy (TJTA).</t>
    </r>
    <r>
      <rPr>
        <b/>
        <u/>
        <sz val="14"/>
        <color theme="1"/>
        <rFont val="Garamond"/>
        <family val="1"/>
      </rPr>
      <t xml:space="preserve">
</t>
    </r>
  </si>
  <si>
    <t>Coordinación General del MECIP</t>
  </si>
  <si>
    <r>
      <t>enero</t>
    </r>
    <r>
      <rPr>
        <sz val="12"/>
        <rFont val="Garamond"/>
        <family val="1"/>
      </rPr>
      <t>-</t>
    </r>
    <r>
      <rPr>
        <sz val="12"/>
        <color rgb="FF7030A0"/>
        <rFont val="Garamond"/>
        <family val="1"/>
      </rPr>
      <t xml:space="preserve"> jasyteĩ</t>
    </r>
  </si>
  <si>
    <r>
      <rPr>
        <sz val="12"/>
        <rFont val="Garamond"/>
        <family val="1"/>
      </rPr>
      <t xml:space="preserve">febrero - </t>
    </r>
    <r>
      <rPr>
        <sz val="12"/>
        <color rgb="FF7030A0"/>
        <rFont val="Garamond"/>
        <family val="1"/>
      </rPr>
      <t>jasykõi</t>
    </r>
  </si>
  <si>
    <r>
      <t xml:space="preserve">marzo </t>
    </r>
    <r>
      <rPr>
        <sz val="12"/>
        <rFont val="Garamond"/>
        <family val="1"/>
      </rPr>
      <t>-</t>
    </r>
    <r>
      <rPr>
        <sz val="12"/>
        <color theme="1"/>
        <rFont val="Garamond"/>
        <family val="1"/>
      </rPr>
      <t xml:space="preserve"> </t>
    </r>
    <r>
      <rPr>
        <sz val="12"/>
        <color rgb="FF7030A0"/>
        <rFont val="Garamond"/>
        <family val="1"/>
      </rPr>
      <t>jasyapy</t>
    </r>
  </si>
  <si>
    <r>
      <t>12</t>
    </r>
    <r>
      <rPr>
        <sz val="12"/>
        <color rgb="FF7030A0"/>
        <rFont val="Garamond"/>
        <family val="1"/>
      </rPr>
      <t xml:space="preserve"> pakõi </t>
    </r>
  </si>
  <si>
    <t>Atención, información, capacitación y asistencia técnica a emprendedores y MIPYMES</t>
  </si>
  <si>
    <t>ODS 8. Promover el crecimiento económico sostenido, inclusivo y sostenible, el empleo pleno y productivo y el trabajo decente para todos. Viceministerio de MIPYMES PND 2030. Ejes Estratégicos: 2.Crecimiento económico inclusivo y 3.la inserción de Paraguay al mundo de forma adecuada.</t>
  </si>
  <si>
    <r>
      <t>Enlace publicación -</t>
    </r>
    <r>
      <rPr>
        <b/>
        <sz val="12"/>
        <color rgb="FF7030A0"/>
        <rFont val="Garamond"/>
        <family val="1"/>
      </rPr>
      <t xml:space="preserve">  Embojoaju   Marandundive. </t>
    </r>
  </si>
  <si>
    <t xml:space="preserve">Coordinadora General </t>
  </si>
  <si>
    <t>Secretaria General</t>
  </si>
  <si>
    <r>
      <t xml:space="preserve">MATRIZ DE INFORMACIÓN MINIMA PARA INFORME DE RENDICIÓN DE CUENTAS AL CIUDADANO - EJERCICIO 2026 </t>
    </r>
    <r>
      <rPr>
        <b/>
        <u/>
        <sz val="18"/>
        <color rgb="FF7030A0"/>
        <rFont val="Garamond"/>
        <family val="1"/>
      </rPr>
      <t xml:space="preserve"> MARANDURENDA TEMBIAPO JEHECHAUKARÃ TETÃYGUÁRAPE G̃UARÃ  - ARY 2026 - pegua</t>
    </r>
  </si>
  <si>
    <r>
      <t>Primer Trimestre 2026 (enero-febrero-marzo) -</t>
    </r>
    <r>
      <rPr>
        <b/>
        <sz val="12"/>
        <color rgb="FF00B050"/>
        <rFont val="Garamond"/>
        <family val="1"/>
      </rPr>
      <t xml:space="preserve">  </t>
    </r>
    <r>
      <rPr>
        <b/>
        <sz val="12"/>
        <color rgb="FF7030A0"/>
        <rFont val="Garamond"/>
        <family val="1"/>
      </rPr>
      <t>Peteĩha Jasyapy'aty 2026-pe (jasyteĩ-jasykõi-jasyapy)</t>
    </r>
  </si>
  <si>
    <t xml:space="preserve">
https://www.mic.gov.py/wp-content/uploads/2026/02/Resolucion_N.%C2%B0_0044_2026_INT_599_2026_Plan_Cronograma_RCC_2026-VersionImpresa.pdf</t>
  </si>
  <si>
    <t>Entre enero y febrero de 2026, las exportaciones de las plataformas ascienden a USD 628,7 millones, con una variación del 5,7% con relación al mismo período del año anterior.
Son éstas las variaciones obtenidas:
Plataforma Carne y Derivados: -11,7%
Plataforma de Alimentos: 37,4%
Plataforma Forestal y Floricultura: 8,3%
Plataforma Textil-Confecciones: 2,6%
Plataforma Biocombustibles y Energías Renovable: 346,6%
Plataforma Autopartes y ensamblaje: 16,9%
Plataforma Químicos-Farmacéuticos: 12,7%
Total Plataformas Sectoriales: 5,7%</t>
  </si>
  <si>
    <t>https://micpy-my.sharepoint.com/:f:/g/personal/lamia_cabrera_rediex_gov_py/IgBWtOTF9eFBSLlnKKnGzq2dAVza0xfyTrQp8b17XGsjEyo?e=1w6A1O</t>
  </si>
  <si>
    <t xml:space="preserve">Mejorar la economía nacional a través de la aprobación de proyectos bajo del Régimen de Maquila y de la Ley de Inversiones (ex 60/90), aumentando la inversión extranjera directa como también la inversión de capital local. </t>
  </si>
  <si>
    <t>El Régimen de Maquila y la Ley de Inversiones (ex 60/90) son instrumentos sumamente importantes para la atracción de inversión extranjera directa como así también para incentivar la inversión de capital local. Las estadísticas de los últimos años demuestran el impacto que ambos instrumentos han tenido en la economía nacional con el incrementando la inversión en bienes de capital y con el aumento de la mano de obra empleada.</t>
  </si>
  <si>
    <t>ANEXO ESTADISTICO MIC – .::MIC::.</t>
  </si>
  <si>
    <t>Todos los países establecen Políticas de Compras Públicas con las cuales garantizar una provisión adecuada de bienes y servicios al Estado, y a la vez también, asegurar una participación adecuada de empresas locales en los procesos licitatorios. La Emisión del Certificado de Producto y Empleo Nacional constituye un instrumento fundamental para el logro de esta Política.</t>
  </si>
  <si>
    <t>INFORME DE AVANCE DE METAS MENSUAL</t>
  </si>
  <si>
    <t>Publicado a falta de calificación VCHGO</t>
  </si>
  <si>
    <t>https://www.mic.gov.py/wp-content/uploads/2026/03/MES-DE-ENERO-2026.pdf</t>
  </si>
  <si>
    <t>https://www.mic.gov.py/wp-content/uploads/2026/03/MES-DE-FEBRERO-2026_Nomina.pdf</t>
  </si>
  <si>
    <t>A FALTA DE VENCIMIENTO PARA PUBLICACION</t>
  </si>
  <si>
    <t>----</t>
  </si>
  <si>
    <t>3 Reconsideradas</t>
  </si>
  <si>
    <t>https://informacionpublica.paraguay.gov.py/#!/estadistica/cantidad-solicitud</t>
  </si>
  <si>
    <t>pendiente calificación</t>
  </si>
  <si>
    <t xml:space="preserve">https://www.mic.gov.py/ley-no-5-282-2014/     https://www.mic.gov.py/ley-n-5-189/      </t>
  </si>
  <si>
    <t>https://www.mic.gov.py/ley-no-5-282-2014/       https://www.mic.gov.py/ley-n-5-189/</t>
  </si>
  <si>
    <t>https://www.mic.gov.py/ley-no-5-282-2014/      https://www.mic.gov.py/ley-n-5-189/</t>
  </si>
  <si>
    <t>Asistencia a empresas nacionales y extranjeras</t>
  </si>
  <si>
    <t>Diseñar y establecer políticas públicas, programas e instrumentos que apuntalen el desarrollo de la industria y aumente su participación en el producto interno bruto, logre la facilitación del comercio legal, y permita la formalización de las mipymes y su acceso al mercado formal, todo en el marco de la creación de empleos dignos y la reducción de la pobreza; formular planes y programas de desarrollo industrial y comercial; promover, reglar, proteger y fomentar la actividad industrial y el comercio de bienes y servicios en el territorio nacional, y la inserción de los mismos en el mercado internacional; considerar las solicitudes de privilegios para la instalación de nuevas plantas industriales y la ampliación y modernización de las existentes, dando prioridad a las que sean de beneficios para la economía nacional; vigilar el cumplimiento de las obligaciones emergentes de las leyes que otorguen privilegios o tratamientos preferenciales a las empresas industriales.</t>
  </si>
  <si>
    <t xml:space="preserve">Empresas exportadoras y potencialmente exportadoras </t>
  </si>
  <si>
    <t xml:space="preserve">A traves de 9 subproyectos de cofinanciamiento ejecutados con el Proyecto 3865 OC-PR/MIC, Apoyo en Servicios de Desarrollo Empresarial a Empresas Exportadoras Paraguayas, se ha beneficiado a 27 (veinte) empresas exportadoras y  y potencialmente exprotadoras, ubicadas en diferentes departamentos del pais. </t>
  </si>
  <si>
    <t>https://micpy-my.sharepoint.com/:f:/g/personal/lamia_cabrera_rediex_gov_py/IgAZILIpqu0OTIz70dV186cHAZsjPt47UTZKckYbIJWZs8U?e=fbEl8K</t>
  </si>
  <si>
    <t>Empresas y personas</t>
  </si>
  <si>
    <t xml:space="preserve">825 atenciones a través de acciones directas de la DAI, DAE </t>
  </si>
  <si>
    <t>https://micpy-my.sharepoint.com/:f:/g/personal/lamia_cabrera_rediex_gov_py/IgDFu0MT9HAOQon--ndgl3cXAbTRME0qloI4O1JW6htC59k?e=qB5TbQ</t>
  </si>
  <si>
    <t>Habilitaciones/Acreditaciones a Prestadores en el marco de la Ley N° 6822/2021</t>
  </si>
  <si>
    <t>Prestación de servicos conforme con los requisitos establecidos por la Ley N° 6822/2021.</t>
  </si>
  <si>
    <t>Prestadores y personas físicas o jurídicas interesadas en constituirse como tales.</t>
  </si>
  <si>
    <t>https://drive.google.com/drive/u/0/folders/1ou9-bkd0XqP3c66zysKqUuQNmNF_mL6r</t>
  </si>
  <si>
    <t>Certificaciones, Autorizaciones en el marco de la Ley N° 6822/2021</t>
  </si>
  <si>
    <t>Otorgar certificaciones y autorizaciones que cumplan con la normativa vigente</t>
  </si>
  <si>
    <t xml:space="preserve">Prestadores y titulares de certificados </t>
  </si>
  <si>
    <t>https://drive.google.com/drive/u/0/folders/14_NSBFNo0wkG4QMEzvJvrIYsNK6JojvI</t>
  </si>
  <si>
    <t>Administración y control de la Infraestrucutra de Clave Pública del Paraguay - ICPP</t>
  </si>
  <si>
    <t xml:space="preserve">Prestación de servicios de la ICPP eficiente, disponible y acorde a la normativa vigente </t>
  </si>
  <si>
    <t>Ciudadanía en general que realiza transacciones electrónicas con firma electrónica</t>
  </si>
  <si>
    <t>https://drive.google.com/drive/u/0/folders/1d0_R0QEorLxGmfz_BOVo6uP70lCD3IeP     https://drive.google.com/drive/u/0/folders/1hGIUQaXKG1vGUvWD014nBmynWDQ5F87O    https://drive.google.com/drive/u/0/folders/1htvF6iONTbJKgUYQpIZhyXhyQuKJYo-6</t>
  </si>
  <si>
    <t>Publicación de listas y/o registros en el marco de la Ley N° 6822/2021</t>
  </si>
  <si>
    <t>Mantener repositorios actualizados a fin de dar cumplimiento a la normativa vigente</t>
  </si>
  <si>
    <t>https://drive.google.com/drive/u/0/folders/1S5knLoKRVL2YfKyH-aw1R3Qp5YBztyF5   https://drive.google.com/drive/u/0/folders/1iM4t2Ly3aXXnrABhxA-eVFkniguB8BRd</t>
  </si>
  <si>
    <t>Intervenciones en temas normativos y pareceres técnicos sobre temas relacionados al Comercio Electrónico, Servicios de Confianza y Documentos Electrónicos.</t>
  </si>
  <si>
    <t>Un marco jurídico y técnico sólido para transacciones digitales busca seguridad, confianza e interoperabilidad, reduciendo riesgos y fomentando la innovación regulada</t>
  </si>
  <si>
    <t>Empresas, emprendedores, consumidores, proveedores de servicios de confianza e instituciones públicas y privadas</t>
  </si>
  <si>
    <t>https://drive.google.com/drive/u/0/folders/1as_wu65EALgB07W5sGubHEs8-Gltjraz    https://drive.google.com/drive/u/0/folders/1qwKeTyFccE5dI06iGnlx2mBUbxjeZAEl   https://drive.google.com/drive/u/0/folders/1XfgES8YCHTbd-6vew8OCjnMue7gWj1nk</t>
  </si>
  <si>
    <t>Asesoramiento y Promoción de oportunidades de negocios y normativas vinculadas a lo regulado en la Ley Nº 6822/2021 y Nº 4868/2013 socializadas y difundidas</t>
  </si>
  <si>
    <t>Promover, impulsar y difundir la normativa vigente que regula los servicios de certificacion, servicios de confianza y el comercio electrónico en el Paraguay</t>
  </si>
  <si>
    <t>Sector público, privado y ciudadanía en general</t>
  </si>
  <si>
    <t>https://drive.google.com/drive/u/0/folders/11T9pCBf2PhJ1IY6_8OagLmsKtEqZeSaI     https://drive.google.com/drive/u/0/folders/1ZFF0W9bNx6SuzrZ_3Uh1RYZ-X7qFs7tk   https://drive.google.com/drive/u/0/folders/1topBxAlpzFK83eXibnqpZqs3LojAnDRX</t>
  </si>
  <si>
    <t>Acceso a mercados de bienes, servicios, comercio electrónico y servicios de confianza electrónicos</t>
  </si>
  <si>
    <t xml:space="preserve"> Busca elevar los estándares de disciplinas comerciales como el comercio electrónico; permitiendo el acceso balanceado y efectivo a los mercados de los estados partes o en su caso la profundización de acuerdos vigentes.</t>
  </si>
  <si>
    <t>Estados Partes, nivel regional e internacional</t>
  </si>
  <si>
    <t>Negociaciones para aceso a mercados de bienes</t>
  </si>
  <si>
    <t>Vinculado con el PEI en: OE1: Abrir y ampliar mercados</t>
  </si>
  <si>
    <t>Acceso a nuevos mercados y a preferencias arancelarias de los productos nacionales</t>
  </si>
  <si>
    <t>Exportadores   Población en general</t>
  </si>
  <si>
    <t>Ratificación del Acuerdo entre el MERCOSUR y la UE</t>
  </si>
  <si>
    <t>Ley 7634/2026 
https://www.gacetaoficial.gov.py/index/detalle_publicacion/94976</t>
  </si>
  <si>
    <t>Participación Conferencia Ministerial de la OMC</t>
  </si>
  <si>
    <t>Participación en VIII Ronda de Negociaciones MERCOSUR - Canadá</t>
  </si>
  <si>
    <t>https://www.mercosur.int/mercosur-y-canada-avanzan-en-las-negociaciones-de-un-tratado-de-libre-comercio</t>
  </si>
  <si>
    <t>Lograr una mayor formalidad en el sector comercial paraguayo que cuente con regulación de productos.</t>
  </si>
  <si>
    <t>Sector Comercial Formal, Consumidores</t>
  </si>
  <si>
    <t>Lograr un mayor control de los productos conforme las regulaciones y medidas locales previo a su ingreso al mercado</t>
  </si>
  <si>
    <t>Acudir a los solicitudes de intervención realizadas por los organismos públicos y ciudadania, así tambien cubrir programas de control del mercado en diferentes puntos del país.</t>
  </si>
  <si>
    <t>Evaluación y re-educación de la cadena de comercialización de productos regulados en el mercado.</t>
  </si>
  <si>
    <t>Trámites electrónicos realizados por medio del Sistema VUE/MIC. Cantidad de operaciones brindadas a empresas/personas/instituciones que realizan gestiones a través de la Ventanilla Única de Exportación.</t>
  </si>
  <si>
    <t>Facilitación de Comercio, trámites y servicios a través de la Plataforma MIC.</t>
  </si>
  <si>
    <t xml:space="preserve">Entidades públicas y/o privadas con personería física o jurídica </t>
  </si>
  <si>
    <t>Evidencia obtenida del Sistema VUE  www.vue.org.py</t>
  </si>
  <si>
    <t>Registro de Prestadores de Servicios (REPSE)</t>
  </si>
  <si>
    <t>Formalización del Comercio de Servicios</t>
  </si>
  <si>
    <t>Personas físicas y jurídicas prestadoras de servicios</t>
  </si>
  <si>
    <t>https://outlook.office.com/host/377c982d-9686-450e-9a7c-22aeaf1bc162/7211f19f-262a-42eb-a02e-289956491741</t>
  </si>
  <si>
    <t>Capacitaciones en Comercio de Servicios y REPSE</t>
  </si>
  <si>
    <t>Promoción y difusión de la importancia del Comercio de Servicios en Paraguay.</t>
  </si>
  <si>
    <t>Prestadores de servicios de diversos sectores del Comercio de Servicios y ciudadanía en general.</t>
  </si>
  <si>
    <t>Apoyo y fortalecimiento de los sectores de Servicios</t>
  </si>
  <si>
    <t>Contribuir a la mejora de la competitividad y productividad de los prestadores de servicios, a través de diversos programas y políticas, con especial énfasis en aprovechar eventos de alto impacto, entre otros, como plataformas para visibilizar y dinamizar el ecosistema de servicios, generando oportunidades de empleo, inversión y proyección internacional para los actores del sector.</t>
  </si>
  <si>
    <t>Personas físicas y jurídicas prestadoras de servicios, MIPYMES del sector servicios, emprendedores y nuevos actores del ecosistema de servicios, gremios, asociaciones y cámaras del sector servicios, Gobiernos locales y entidades públicas.</t>
  </si>
  <si>
    <t>Coordinación del Comité Ejecutivo del Foro Nacional de Servicios</t>
  </si>
  <si>
    <t>Coordinar acciones y sugerir recomendaciones a las autoridades nacionales competentes, sobre la regulación nacional en comercio de servicios, a fin de contribuir al desarrollo de una política nacional en materia de comercio de servicios.</t>
  </si>
  <si>
    <t>Entidades gubernamentales, gremios empresariales, gremios profesionales, Academia y sociedad civil, vinculados al Comercio de Servicios. Sectores de servicios de acuerdo a la Lista de Clasificación Sectorial de Servicios de la OMC (W120).</t>
  </si>
  <si>
    <t>Negociaciones Comerciales Internacionales en Servicios</t>
  </si>
  <si>
    <t>Mejor acceso a los mercados para los proveedores de servicios del Paraguay</t>
  </si>
  <si>
    <t>39 reuniones de negociaciones</t>
  </si>
  <si>
    <r>
      <rPr>
        <b/>
        <sz val="12"/>
        <rFont val="Garamond"/>
        <family val="1"/>
      </rPr>
      <t>Negociaciones del Acuerdo de Asociación Económica entre el MERCOSUR y Canadá:</t>
    </r>
    <r>
      <rPr>
        <sz val="12"/>
        <rFont val="Garamond"/>
        <family val="1"/>
      </rPr>
      <t xml:space="preserve">
Se avanzó en la reapertura de temas previamente negociados, incluyendo el Capítulo de Servicios. Asimismo, se iniciaron negociaciones en los Capítulos de Comercio Electrónico, Servicios Financieros y Entrada Temporal de Personas. A la fecha, todos los capítulos se encuentran en etapa de intercambio de posturas entre las Partes.
</t>
    </r>
    <r>
      <rPr>
        <b/>
        <sz val="12"/>
        <rFont val="Garamond"/>
        <family val="1"/>
      </rPr>
      <t>Negociaciones del Acuerdo de Asociación Económica entre el MERCOSUR y Emiratos Árabes Unidos:</t>
    </r>
    <r>
      <rPr>
        <sz val="12"/>
        <rFont val="Garamond"/>
        <family val="1"/>
      </rPr>
      <t xml:space="preserve">
Se logró el cierre de los Capítulos de Comercio de Servicios y Comercio Electrónico, así como del Anexo de Compromisos Específicos de los Sectores de Servicios (oferta comercial de servicios). Asimismo, las negociaciones continúan en otros capítulos del Acuerdo, que se encuentran en etapa avanzada de negociación, con miras a su cierre.
</t>
    </r>
    <r>
      <rPr>
        <b/>
        <sz val="12"/>
        <rFont val="Garamond"/>
        <family val="1"/>
      </rPr>
      <t>Negociaciones del Acuerdo de Asociación Económica entre el MERCOSUR y EFTA:</t>
    </r>
    <r>
      <rPr>
        <sz val="12"/>
        <rFont val="Garamond"/>
        <family val="1"/>
      </rPr>
      <t xml:space="preserve">
Se concluyeron exitosamente las negociaciones del Acuerdo de Asociación Económica, culminando con su suscripción.
</t>
    </r>
    <r>
      <rPr>
        <b/>
        <sz val="12"/>
        <rFont val="Garamond"/>
        <family val="1"/>
      </rPr>
      <t>Subgrupo de Trabajo N.º 17 – Servicios:</t>
    </r>
    <r>
      <rPr>
        <sz val="12"/>
        <rFont val="Garamond"/>
        <family val="1"/>
      </rPr>
      <t xml:space="preserve">
Se realizó el seguimiento de los temas priorizados, en particular aquellos vinculados a los sectores audiovisual y BPO, mediante consultas y coordinación de reuniones con el sector privado, así como con la Dirección de Integración Económica del Ministerio de Relaciones Exteriores.</t>
    </r>
  </si>
  <si>
    <t>https://micpy-my.sharepoint.com/:f:/g/personal/cdinatale_mic_gov_py/IgB4wcjNvhj0ToQU22ZgvWOvAf8_3zt4srw3nV3Buh4nUAI?e=wYjKGn</t>
  </si>
  <si>
    <r>
      <rPr>
        <b/>
        <sz val="12"/>
        <rFont val="Garamond"/>
        <family val="1"/>
      </rPr>
      <t>620</t>
    </r>
    <r>
      <rPr>
        <sz val="12"/>
        <rFont val="Garamond"/>
        <family val="1"/>
      </rPr>
      <t xml:space="preserve"> prestadores de servicios formalizados</t>
    </r>
  </si>
  <si>
    <r>
      <rPr>
        <b/>
        <sz val="12"/>
        <rFont val="Garamond"/>
        <family val="1"/>
      </rPr>
      <t>302</t>
    </r>
    <r>
      <rPr>
        <sz val="12"/>
        <rFont val="Garamond"/>
        <family val="1"/>
      </rPr>
      <t xml:space="preserve"> nuevos registros
</t>
    </r>
    <r>
      <rPr>
        <b/>
        <sz val="12"/>
        <rFont val="Garamond"/>
        <family val="1"/>
      </rPr>
      <t xml:space="preserve">395 </t>
    </r>
    <r>
      <rPr>
        <sz val="12"/>
        <rFont val="Garamond"/>
        <family val="1"/>
      </rPr>
      <t>registros renovados</t>
    </r>
  </si>
  <si>
    <r>
      <rPr>
        <b/>
        <sz val="12"/>
        <rFont val="Garamond"/>
        <family val="1"/>
      </rPr>
      <t>100</t>
    </r>
    <r>
      <rPr>
        <sz val="12"/>
        <rFont val="Garamond"/>
        <family val="1"/>
      </rPr>
      <t xml:space="preserve"> personas capacitadas</t>
    </r>
  </si>
  <si>
    <r>
      <rPr>
        <b/>
        <sz val="12"/>
        <rFont val="Garamond"/>
        <family val="1"/>
      </rPr>
      <t>108</t>
    </r>
    <r>
      <rPr>
        <sz val="12"/>
        <rFont val="Garamond"/>
        <family val="1"/>
      </rPr>
      <t xml:space="preserve"> personas capacitadas</t>
    </r>
  </si>
  <si>
    <r>
      <rPr>
        <b/>
        <sz val="12"/>
        <rFont val="Garamond"/>
        <family val="1"/>
      </rPr>
      <t>3</t>
    </r>
    <r>
      <rPr>
        <sz val="12"/>
        <rFont val="Garamond"/>
        <family val="1"/>
      </rPr>
      <t xml:space="preserve"> gestiones y acciones realizadas</t>
    </r>
  </si>
  <si>
    <r>
      <rPr>
        <b/>
        <sz val="12"/>
        <rFont val="Garamond"/>
        <family val="1"/>
      </rPr>
      <t>5</t>
    </r>
    <r>
      <rPr>
        <sz val="12"/>
        <rFont val="Garamond"/>
        <family val="1"/>
      </rPr>
      <t xml:space="preserve"> gestiones y acciones realizadas</t>
    </r>
  </si>
  <si>
    <r>
      <rPr>
        <b/>
        <sz val="12"/>
        <rFont val="Garamond"/>
        <family val="1"/>
      </rPr>
      <t>4</t>
    </r>
    <r>
      <rPr>
        <sz val="12"/>
        <rFont val="Garamond"/>
        <family val="1"/>
      </rPr>
      <t xml:space="preserve"> reuniones</t>
    </r>
  </si>
  <si>
    <r>
      <rPr>
        <b/>
        <sz val="12"/>
        <rFont val="Garamond"/>
        <family val="1"/>
      </rPr>
      <t xml:space="preserve">3 </t>
    </r>
    <r>
      <rPr>
        <sz val="12"/>
        <rFont val="Garamond"/>
        <family val="1"/>
      </rPr>
      <t>reuniones</t>
    </r>
  </si>
  <si>
    <t xml:space="preserve">https://www.mre.gov.py/paraguay-participa-de-la-14-conferencia-ministerial-de-la-omc/ </t>
  </si>
  <si>
    <t>Certificados de Producto y Empleo Nacional</t>
  </si>
  <si>
    <t>Acceso margen de preferencia  del 40% en Licitaciones Publicas Nacionales</t>
  </si>
  <si>
    <t>Todas las empresas nacionales registradas en el RIEL y en REPSE</t>
  </si>
  <si>
    <t>Constancia de aprobación del Plan de la Industria Nacional (PIN) del sector siderúrgico</t>
  </si>
  <si>
    <t>Emisión de las constancias de aprobación  del Plan de la Industria Nacional (PIN) del sector siderúrgico, que se constituye en un requisito para obtener la licencia previa de importación y exportación de productos siderúrgicos.</t>
  </si>
  <si>
    <t>Empresas de Productos Siderúrgico.</t>
  </si>
  <si>
    <t>https://micpy-my.sharepoint.com/:b:/g/personal/bianca_balbuena_mic_gov_py/IQAtz9DsCfPLTL-OEGZlgS_TAYhmUmpqPp9shfO9O8-zaF0?e=6cf6Ng</t>
  </si>
  <si>
    <t>Constancias de Registro Industrial en Linea RIEL</t>
  </si>
  <si>
    <t>Registro de Nuevas Industrias , para acceder a beneficios del MIC</t>
  </si>
  <si>
    <t>Todos los establecimientos industriales del pais</t>
  </si>
  <si>
    <t>AVANCES RIEL - DETALLE 2026.xlsx</t>
  </si>
  <si>
    <t>Solicitudes de Importacion de Materias Primas Dto. 11771/00</t>
  </si>
  <si>
    <t>Arancel aduanero cero para importaciones de Materias Primas e insumos según Dcrto 11771/00</t>
  </si>
  <si>
    <t>Todos los establecimientos industriales del pais registrados en el RIEL</t>
  </si>
  <si>
    <t>Materia prima – estadísticas – .::MIC::.</t>
  </si>
  <si>
    <t>Solicitud de Importacion de Materias Primas Politica Automotriz Ley 4838</t>
  </si>
  <si>
    <t>Aranceles preferenciales  para ensambladoras de vehiculos conforme a la LEY 4838</t>
  </si>
  <si>
    <t>*</t>
  </si>
  <si>
    <t>NO SE CUENTA CON REPORTES DEL 1ER TRIMESTRE 2026</t>
  </si>
  <si>
    <t>Aprobacion de proyectos de inversion de la Ley de Inversiones (ex  60/90)</t>
  </si>
  <si>
    <t>Incentivos fiscales para proyectos de inversion</t>
  </si>
  <si>
    <t xml:space="preserve">Todos los inversionistas nacionales y extranjeros que deseen invertir en el Paraguay </t>
  </si>
  <si>
    <t>Estadísticas 60/90 – .::MIC::.</t>
  </si>
  <si>
    <t>SUACE</t>
  </si>
  <si>
    <t>Apertura de nuevas empresas jurídicas</t>
  </si>
  <si>
    <t>Potenciales empresarios, profesionales, otros</t>
  </si>
  <si>
    <t>EMISIÓN DE CONSTANCIA DEL INVERSIONISTA EXTRANJERO</t>
  </si>
  <si>
    <t>Potenciales inversionistas extranjeros</t>
  </si>
  <si>
    <t xml:space="preserve">Verificación, seguimiento y control a las industrias beneficiadas con los incentivos entregados(destino y uso)
</t>
  </si>
  <si>
    <t>Monto de Exportaciones bajo el Régimen de Maquila (En millones de US$)</t>
  </si>
  <si>
    <t xml:space="preserve">Alcance  Nacional </t>
  </si>
  <si>
    <t>ESTADISTICAS MAQUILA – .::MIC::.</t>
  </si>
  <si>
    <t>Fortalecer Sectores económicos (industriales, comercios y de servicios) que apunten a diversificar la oferta exportable.</t>
  </si>
  <si>
    <t>Empresas industriales beneficiadas con los incentivos, verificadas.</t>
  </si>
  <si>
    <t>EMPRESAS BENEFICIADAS 2026.xlsx</t>
  </si>
  <si>
    <t>Monto de Inversiones bajo el Régimen de la Ley de Inversiones (ex 60/90) y Maquila (En millones de US$)</t>
  </si>
  <si>
    <t>Empleos vinculado a las inversiones  bajo el Régimen la Ley de Inversiones ( ex 60/90) y Maquila</t>
  </si>
  <si>
    <t>*Acumulado a marzo 2026
Reflejan datos únicamente de la Ley de Inversiones (ex 60/90), teniendo en cuenta que el CNIME aun no ha realizado reuniones de consejo dentro del corriente año.</t>
  </si>
  <si>
    <t xml:space="preserve">https://drive.google.com/drive/u/0/folders/1FrwJniUTb1ykRsQ-HVAdKKTkqy7cfYfk    https://drive.google.com/drive/u/0/folders/1Hpo6Eins0tYuLzeQba_b0G_PBjTZJPdY   https://drive.google.com/drive/u/0/folders/1_7N4uiyvXMSnsPmFxheiSA6bsY0RdQ-s </t>
  </si>
  <si>
    <t xml:space="preserve">Fortalecimiento y fomento de la cultura emprendedora en sus diversos niveles  </t>
  </si>
  <si>
    <t xml:space="preserve">Fomentar la cultura emprendedora y la creación de nuevos negocios </t>
  </si>
  <si>
    <t xml:space="preserve"> 1 (Un) Registro Nacional de Emprendedores (RENAEM) implementado </t>
  </si>
  <si>
    <t>Emprendedores en general</t>
  </si>
  <si>
    <t>Resolución ministerial aprobada por la cual se reglamenta el Registro Nacional de Emprendedores (RENAEM)</t>
  </si>
  <si>
    <t>Resolución N.°_0126_2026_INT_6406_Reglamentación_RENAEM y Certif INCUBAR_MIPYMES 2026.pdf</t>
  </si>
  <si>
    <t>Vinculación de la tecnología e innovación con el sector productivo </t>
  </si>
  <si>
    <t>Sensibilizar y potenciar la vinculación de la tecnología e innovación con el sector productivo</t>
  </si>
  <si>
    <t xml:space="preserve">Emprendedores y mipymes </t>
  </si>
  <si>
    <t>Implementación del Programa Reinventa y 
Sensibilización a emprendedores</t>
  </si>
  <si>
    <t>https://micpy.sharepoint.com/:b:/s/DINAEM-DireccinNacionaldeEmprendedurismo/IQAEttlIQdiLRZuNEh2ELOGOAXMNdQ7_06yo_7exjh_OKeE?e=MZwroW</t>
  </si>
  <si>
    <t xml:space="preserve">Fortalecimiento de la infraestructura y servicios de soporte para el ecosistema emprendedor </t>
  </si>
  <si>
    <t xml:space="preserve">Fortalecer la infraestructura y servicios de soporte para el ecosistema emprendedor </t>
  </si>
  <si>
    <t>Base de Datos y Certificación de Incubadoras y otras Instituciones de Soporte y Patrocinio (ISP) reglamentada</t>
  </si>
  <si>
    <t>Instituciones de Soporte y Patrocinio (ISP)</t>
  </si>
  <si>
    <t>Resolución ministerial aprobada de creación de la base de datos de Centros de Incubación y otras Instituciones de soporte y patrocinio, con su correspondiente certificado "INCUBAR"</t>
  </si>
  <si>
    <t>La Ley 7444/2025 establece un marco regulatorio para promover y fomentar la creación, desarrollo y competitividad de las micro, pequeñas y medianas empresas (MIPYMES), que representan la mayoría del tejido empresarial del país y juegan un papel fundamental en la economía paraguaya. Además, son una importante fuente generadora de empleo y oportunidades laborales. Su objetivo es incorporarlas a la estructura formal productora de bienes y servicios, otorgándoles identidad jurídica. Gracias a la reciente modificación, las MIPYMES podrán acceder a mayores beneficios e incentivos que impulsarán su crecimiento y consolidación.</t>
  </si>
  <si>
    <t>La población beneficiaria de la Cédula MIPYMES son las Micro, Pequeñas y Medianas Empresas (MIPYMES) que se encuentran registradas y categorizadas en Paraguay</t>
  </si>
  <si>
    <t>copiar link</t>
  </si>
  <si>
    <t>Conformar Fondo de Garantías para reducir el riesgo de las entidades financieras en operaciones de financiamiento para MIPYMES   - VM MiPYME</t>
  </si>
  <si>
    <t>Conformar e implementar un Fondo de Garantías, a través de la habilitación del FONAMIPYME y la emisión del decreto correspondiente del Poder Ejecutivo, con el fin de reducir el riesgo asumido por las entidades financieras y facilitar el acceso al financiamiento de las MIPYMES.</t>
  </si>
  <si>
    <t>Micro, pequeñas y medianas empresas del País, así como emprendedores y aliados clave.</t>
  </si>
  <si>
    <t>El presidente Santiago Peña suscribió el Decreto Presidencial que constituye formalmente el Fondo Nacional para las Mipymes (FonaMipymes). Se trata de un instrumento para financiar programas del Viceministerio de Mipymes, ampliar la asistencia técnica a empresas registradas y desarrollar nuevas herramientas financieras en articulación con la AFD.</t>
  </si>
  <si>
    <t>https://www.mic.gov.py/fonamipymes-una-herramienta-para-fortalecer-la-asistencia-tecnica-y-programas-del-sector/
https://www.mipymes.gov.py/fonamipymes/</t>
  </si>
  <si>
    <t xml:space="preserve">Diseño de Políticas Públicas para mejorar la inclusión y educación financiera, acceso a financiamiento y permanencia en el ecosistema financiero para las MIPYMES.  </t>
  </si>
  <si>
    <t>Diseñar e impulsar políticas públicas orientadas a mejorar la inclusión y educación financiera de las MIPYMES, fortalecer su acceso al financiamiento y promover su permanencia sostenible dentro del ecosistema financiero formal.</t>
  </si>
  <si>
    <t>Empresas beneficiarias del PCM 2025 que inician la ejecución de sus planes de negocio.</t>
  </si>
  <si>
    <t>https://www.instagram.com/p/DTbIWpBAWwr/</t>
  </si>
  <si>
    <t>Centros de Desarrollo Empresarial - SBDC N2</t>
  </si>
  <si>
    <t>Fortalecer las capacidades empresariales de las Mipymes y emprendedores con servicios de capacitación, asistencia técnica y vinculaciones brindados a través de los Centros de Desarrollo Empresarial del MIC</t>
  </si>
  <si>
    <t>Mipymes y emprendedores</t>
  </si>
  <si>
    <t>Asesoría brindadas</t>
  </si>
  <si>
    <t>https://micpy.sharepoint.com/:x:/s/PRUEBA1438/IQAgAV9SZk2ER6ooY-xLKbQVAYR8KlpLLLdyA0AeS8B3muc?e=RFsTl2</t>
  </si>
  <si>
    <t>Horas de Asesoramiento</t>
  </si>
  <si>
    <t>Eventos de capacitación</t>
  </si>
  <si>
    <t>Particpantes en capacitación</t>
  </si>
  <si>
    <t>Empresas creadas</t>
  </si>
  <si>
    <t>Empresas formalizadas</t>
  </si>
  <si>
    <t>Incremento de ventas</t>
  </si>
  <si>
    <t>Inyección de capital</t>
  </si>
  <si>
    <t>Creación de empleo</t>
  </si>
  <si>
    <t>Desarrollar proyectos que contemplen plan de capacitación y capital semilla a través de alianzas estratégicas con el sector privado.</t>
  </si>
  <si>
    <t>Gestionar Alianzas Estratégicas (Promoción de la iniciativa privada Art. 17 Ley, art. 14 y 15 Dto.)</t>
  </si>
  <si>
    <t>Micro, pequeñas y medianas empresas del País, que representan más del 97% del tejido empresarial.</t>
  </si>
  <si>
    <t>https://micpy.sharepoint.com/:w:/s/PRUEBA1438/IQD9Z1fLGIT3TKEkx98asKKuAWF8P68xblCR4sr3SEjbn7s?e=fDScWZ</t>
  </si>
  <si>
    <t>Mipymes y emprendedores sensibilizados en acceso y comercialización en mercados nacionales e internacionales</t>
  </si>
  <si>
    <t>Informar y sensibilizar a MIPYMES y emprendedores para fortalecer capacidades de formalización y estandarización, facilitando su acceso a canales formales (base de proveedores MIC) y oportunidades vinculadas al Programa de Hambre Cero.</t>
  </si>
  <si>
    <t>Sensibilizar a 300 MIPYMES y emprendedores a través de acciones informativas sobre acceso a mercados nacionales, fortaleciendo nociones clave de formalización, estandarización y preparación comercial para vincularse a canales formales y oportunidades del programa Hambre Cero.</t>
  </si>
  <si>
    <t>MIPYMES y emprendedores (incluidos comités, cooperativas y productores) que buscan acceder a mercados formales, recibiendo orientación sobre formalización, estandarización y requisitos para comercializar e integrarse a circuitos de compra/venta y programas de Hambre Cero.</t>
  </si>
  <si>
    <t>https://micpy.sharepoint.com/:f:/s/dgii/IgCza6Thys5GTK8HJtV-Ezb6AUwUpa-Z2oKT2VtnbSD_rvI?e=z8dPvv</t>
  </si>
  <si>
    <t>Mipymes y emprendedores con asesoramiento o análisis técnico especializado para el acceso a mercados nacionales e internacionales</t>
  </si>
  <si>
    <t>Brindar asesoramiento especializado y articulación efectiva a MIPYMES y emprendedores para facilitar su acceso a mercados nacionales (retail, tiendas de conveniencia, encadenamientos y circuitos comerciales) e internacionales (preparación exportadora, identificación de mercados, requisitos y participación en ferias y herramientas logísticas), complementando con acciones habilitantes como formalización, requisitos regulatorios, propuesta de valor, financiamiento, alianzas productivas (maquila/capacidad ociosa) y canales digitales de comercialización.</t>
  </si>
  <si>
    <t>Asesoramiento especializado a 150 MIPYMES  para acceso a mercados nacionales e internacionales; vincular a canales nacionales (retail/conveniencia/circuitos); acompañar preparación exportadora e ingreso a ferias; y fortalecer condiciones habilitantes (formalización, requisitos sectoriales, escalamiento productivo y financiamiento).</t>
  </si>
  <si>
    <t>MIPYMES y emprendedores que buscan acceder a mercados nacionales (retail, distribución y/o conveniencia) y/o iniciar procesos de internacionalización (oferta exportable y ferias), mediante la apertura de mercados con articulación de contactos y preparación de la oferta comercial; el fortalecimiento para vender formalmente (formalización y requisitos); y la asesoría especializada para exportación y participación en ferias (logística, aduanas, etiquetado y pautas comerciales).</t>
  </si>
  <si>
    <t>Portal de Servicios e Informaciones para MIPYMES</t>
  </si>
  <si>
    <t>Portal web de promoción y difusión de servicios y oportunidades enfocadas a las mipymes y generadas desde el MIC y entidades aliadas.</t>
  </si>
  <si>
    <t>100% Actualización y funcionamiento del Portal de Mipymes</t>
  </si>
  <si>
    <t>MIPYMES y emprendedores en general
Agentes de políticas públicas
Investigadores</t>
  </si>
  <si>
    <t>https://www.mipymes.gov.py</t>
  </si>
  <si>
    <t>Negociaciones internacionales de aspecto tecnicos para las mipymes</t>
  </si>
  <si>
    <t>Coordinar y sustentar posiciones técnicas en negociaciones internacionales para incorporar y fortalecer el enfoque MIPYMES en acuerdos y procesos del MERCOSUR, facilitando su aprovechamiento comercial.</t>
  </si>
  <si>
    <t xml:space="preserve"> Coordinar instancias técnicas de negociación (bilaterales e intra‑MERCOSUR), definir y sustentar posiciones nacionales sobre capítulos/temas MIPYMES, e implementar acciones de difusión/implementación de acuerdos y agenda regional para facilitar el aprovechamiento comercial por parte de las MIPYMES.</t>
  </si>
  <si>
    <t>MIPYMES exportadoras o con potencial exportador (incluidas empresas lideradas por mujeres) y equipos técnicos de instituciones públicas vinculadas a la negociación e implementación de acuerdos comerciales.</t>
  </si>
  <si>
    <r>
      <rPr>
        <b/>
        <sz val="12"/>
        <rFont val="Garamond"/>
        <family val="1"/>
      </rPr>
      <t>Se realizaron tres (3) reuniones  de negociación/coordinación técnica internacional
1-</t>
    </r>
    <r>
      <rPr>
        <sz val="12"/>
        <rFont val="Garamond"/>
        <family val="1"/>
      </rPr>
      <t xml:space="preserve">  Una (1) reunión bilateral Chile–Paraguay para acordar la ejecución de la primera actividad del Plan de Implementación 2026 del AEC.
2- Una (1) reunión interinstitucional preparatoria del GADMIPYMES MERCOSUR (PPT Paraguay 2026) para avanzar en agenda, propuesta de resolución y su circulación vía Cancillería.
3- Una (1) reunión intra‑MERCOSUR sobre el Capítulo MIPYMES MERCOSUR–Canadá para sustentar técnicamente la posición nacional y fijar próximos pasos y plazos de presentación ante el bloque.</t>
    </r>
  </si>
  <si>
    <r>
      <rPr>
        <b/>
        <u/>
        <sz val="12"/>
        <rFont val="Garamond"/>
        <family val="1"/>
      </rPr>
      <t>CEDULA MIPYMES:</t>
    </r>
    <r>
      <rPr>
        <sz val="12"/>
        <rFont val="Garamond"/>
        <family val="1"/>
      </rPr>
      <t xml:space="preserve"> Es un documento oficial y gratuito que otorga el Vicemnisterio de MiPymes y certifica la categorización de una empresa como Micro, Pequeña o Mediana. Este documento habilita a las empresas a acceder a beneficios y programas de fomento y promoción, destinados a impulsar su desarrollo y competitividad.</t>
    </r>
  </si>
  <si>
    <r>
      <rPr>
        <b/>
        <sz val="12"/>
        <rFont val="Garamond"/>
        <family val="1"/>
      </rPr>
      <t>"Sensibilización para la Formalización de Emprendedores y Mipymes"</t>
    </r>
    <r>
      <rPr>
        <sz val="12"/>
        <rFont val="Garamond"/>
        <family val="1"/>
      </rPr>
      <t xml:space="preserve"> (N° de emprendedores y mipymes sensibilizadas a traves de actividades misionales)= </t>
    </r>
    <r>
      <rPr>
        <b/>
        <sz val="12"/>
        <rFont val="Garamond"/>
        <family val="1"/>
      </rPr>
      <t>96</t>
    </r>
    <r>
      <rPr>
        <sz val="12"/>
        <rFont val="Garamond"/>
        <family val="1"/>
      </rPr>
      <t xml:space="preserve">
</t>
    </r>
    <r>
      <rPr>
        <b/>
        <sz val="12"/>
        <rFont val="Garamond"/>
        <family val="1"/>
      </rPr>
      <t xml:space="preserve">
"Eficiencia en la Atención al Cliente"</t>
    </r>
    <r>
      <rPr>
        <sz val="12"/>
        <rFont val="Garamond"/>
        <family val="1"/>
      </rPr>
      <t xml:space="preserve"> (N° de consultas respondidas (via llamadas telefónicas, whatsapp, presencial)
Gestión Depto. Formalización + Contact Center)= </t>
    </r>
    <r>
      <rPr>
        <b/>
        <sz val="12"/>
        <rFont val="Garamond"/>
        <family val="1"/>
      </rPr>
      <t>520</t>
    </r>
    <r>
      <rPr>
        <sz val="12"/>
        <rFont val="Garamond"/>
        <family val="1"/>
      </rPr>
      <t xml:space="preserve">
</t>
    </r>
    <r>
      <rPr>
        <b/>
        <sz val="12"/>
        <rFont val="Garamond"/>
        <family val="1"/>
      </rPr>
      <t>"Gestión de Cédulas: Emisión y Renovación"</t>
    </r>
    <r>
      <rPr>
        <sz val="12"/>
        <rFont val="Garamond"/>
        <family val="1"/>
      </rPr>
      <t xml:space="preserve"> (N° de cédulas emitidas y renovadas)= </t>
    </r>
    <r>
      <rPr>
        <b/>
        <sz val="12"/>
        <rFont val="Garamond"/>
        <family val="1"/>
      </rPr>
      <t>14.477
TOTAL PROYECTADO: 15.093</t>
    </r>
  </si>
  <si>
    <r>
      <rPr>
        <b/>
        <sz val="12"/>
        <rFont val="Garamond"/>
        <family val="1"/>
      </rPr>
      <t>"Sensibilización para la Formalización de Emprendedores y Mipymes"</t>
    </r>
    <r>
      <rPr>
        <sz val="12"/>
        <rFont val="Garamond"/>
        <family val="1"/>
      </rPr>
      <t xml:space="preserve"> (N° de emprendedores y mipymes sensibilizadas a traves de actividades misionales)= </t>
    </r>
    <r>
      <rPr>
        <b/>
        <sz val="12"/>
        <rFont val="Garamond"/>
        <family val="1"/>
      </rPr>
      <t>203</t>
    </r>
    <r>
      <rPr>
        <sz val="12"/>
        <rFont val="Garamond"/>
        <family val="1"/>
      </rPr>
      <t xml:space="preserve">
</t>
    </r>
    <r>
      <rPr>
        <b/>
        <sz val="12"/>
        <rFont val="Garamond"/>
        <family val="1"/>
      </rPr>
      <t xml:space="preserve">
"Eficiencia en la Atención al Cliente"</t>
    </r>
    <r>
      <rPr>
        <sz val="12"/>
        <rFont val="Garamond"/>
        <family val="1"/>
      </rPr>
      <t xml:space="preserve"> (N° de consultas respondidas (via llamadas telefónicas, whatsapp, presencial)
Gestión Depto. Formalización + Contact Center)= </t>
    </r>
    <r>
      <rPr>
        <b/>
        <sz val="12"/>
        <rFont val="Garamond"/>
        <family val="1"/>
      </rPr>
      <t>1.754</t>
    </r>
    <r>
      <rPr>
        <sz val="12"/>
        <rFont val="Garamond"/>
        <family val="1"/>
      </rPr>
      <t xml:space="preserve">
</t>
    </r>
    <r>
      <rPr>
        <b/>
        <sz val="12"/>
        <rFont val="Garamond"/>
        <family val="1"/>
      </rPr>
      <t>"Gestión de Cédulas: Emisión y Renovación"</t>
    </r>
    <r>
      <rPr>
        <sz val="12"/>
        <rFont val="Garamond"/>
        <family val="1"/>
      </rPr>
      <t xml:space="preserve"> (N° de cédulas emitidas y renovadas)= </t>
    </r>
    <r>
      <rPr>
        <b/>
        <sz val="12"/>
        <rFont val="Garamond"/>
        <family val="1"/>
      </rPr>
      <t>14.816</t>
    </r>
    <r>
      <rPr>
        <sz val="12"/>
        <rFont val="Garamond"/>
        <family val="1"/>
      </rPr>
      <t xml:space="preserve">
</t>
    </r>
    <r>
      <rPr>
        <b/>
        <sz val="12"/>
        <rFont val="Garamond"/>
        <family val="1"/>
      </rPr>
      <t>TOTAL LOGRADO: 16.773</t>
    </r>
  </si>
  <si>
    <t>Habilitaciones otorgadas a locales</t>
  </si>
  <si>
    <t>Dar seguridad al ciudadano de los locales y productos comercializados.</t>
  </si>
  <si>
    <t>Sector Comercial Formal, Consumidores Finales</t>
  </si>
  <si>
    <t xml:space="preserve">Habilitaciones de Estaciones de Servicios para comercialización de combustibles líquidos, GLP y habilitacion de Plantas Productoras de biocombustibles y Sistema Conductivo de Carga para Vehiculos Electricos.    </t>
  </si>
  <si>
    <t>Registros de empresas Importadoras</t>
  </si>
  <si>
    <t>Registro de empresas importadoras de lubricantes</t>
  </si>
  <si>
    <t>Registros de productos lubricantes</t>
  </si>
  <si>
    <t>Garantizar la calidad de los productos lubricantes comercializados de acuerdo a las legislaciones vigentes</t>
  </si>
  <si>
    <t>Registro de productos lubricantes</t>
  </si>
  <si>
    <t>Licencias previas de Importación</t>
  </si>
  <si>
    <t>Tener un mayor control sobre la calidad y legitimidad de los productos ingresados al país.</t>
  </si>
  <si>
    <t>Licencias previas de Importación (via sistema VUI)</t>
  </si>
  <si>
    <t>Licencias previas de Exportación</t>
  </si>
  <si>
    <t>Tener un mayor control sobre los productos exportados del país.</t>
  </si>
  <si>
    <t>Sector Productor</t>
  </si>
  <si>
    <t>Licencias Previas de Exportacion (Ethanol)</t>
  </si>
  <si>
    <t>Verificacones y/o Fiscalizaciones realizadas por la Dirección General de Combustibles</t>
  </si>
  <si>
    <t>Controlar el cumplimiento de los requisitos de seguridad, calidad y legalidad de los productos a disposición de los consumidores en los productos regulados por el MIC</t>
  </si>
  <si>
    <t>Verificaciones y/o Fiscalización de estaciones de servicios que comercializan combustibles líquidos, lubricantes, GLP y biocombustibles</t>
  </si>
  <si>
    <t xml:space="preserve">Negociaciones Comerciales Internacionales en Gas Natural Vehicular (GNV), artefactos gasodomesticos (GLP y GNC) y Reguladores de baja presion (GLP) </t>
  </si>
  <si>
    <t xml:space="preserve">Homologacion de Reglamentos Tècnicos con los paises miembros del MERCOSUR para la standarizacion de Valvulas, Cilindros artefactos y reguladores de GNV y/o GLP. </t>
  </si>
  <si>
    <t>reglamentaciones unificadas en el bloque con base firme en normas tecnicas de seguridad y calidad internacionales.</t>
  </si>
  <si>
    <t>Ciudadanos de los paises miembros del MERCOSUR</t>
  </si>
  <si>
    <t xml:space="preserve">Según Negociaciones:
MERCOSUR 
a) GNV cilindros: en consulta pública                      b) Artefactos: en consulta pública     c) GNV esquema unico de control: 90%                  d) Reguladores de GLP de baja presión: 80% </t>
  </si>
  <si>
    <t>Concenso de los 4 paises en la prosecucion de la elaboracion conjunta de los Reglamentos Tecnicos Mercosur</t>
  </si>
  <si>
    <t>Última acta Mercosur</t>
  </si>
  <si>
    <t>Eje Estratégico 2: Crecimiento Económico Inclusivo
Este eje busca promover un crecimiento económico que beneficie a todos los segmentos de la sociedad. Las MIPYMES juegan un papel crucial en este contexto, ya que: Fomentan el Empleo Local: Al expandirse, las MIPYMES pueden crear nuevos puestos de trabajo, lo que contribuye a la reducción de la desigualdad económica y social.
Impulsan el Desarrollo Regional: Las MIPYMES tienen una presencia significativa en áreas rurales y periurbanas, contribuyendo al desarrollo económico más allá de los centros urbanos principales.
Eje Estratégico 3: La Inserción del Paraguay al Mundo en Forma Adecuada
Este eje se enfoca en la integración de Paraguay en la economía global de manera estratégica y sostenible. Las MIPYMES pueden contribuir a este objetivo al:
Expandir Mercados Internacionales: Las MIPYMES tienen el potencial de diversificar sus mercados a nivel internacional, promoviendo las exportaciones y mejorando la competitividad del país.
Innovar y Adoptar Buenas Prácticas: La internacionalización fomenta la adopción de estándares globales en calidad, sostenibilidad y buenas prácticas empresariales.
El trabajo conjunto entre el Vicedministerio de MIPYMES y las pequeñas y medianas empresas es esencial para alcanzar estos objetivos, asegurando un desarrollo económico que sea sostenido, inclusivo y productivo para todos los ciudadanos paraguayos.</t>
  </si>
  <si>
    <t xml:space="preserve">https://www.mipymes.gov.py/ </t>
  </si>
  <si>
    <r>
      <t xml:space="preserve">3.5 Contrataciones realizadas.
</t>
    </r>
    <r>
      <rPr>
        <b/>
        <u/>
        <sz val="14"/>
        <color rgb="FF7030A0"/>
        <rFont val="Garamond"/>
        <family val="1"/>
      </rPr>
      <t>3.5 Tembijoguapyrã Jejapopyre</t>
    </r>
  </si>
  <si>
    <r>
      <t xml:space="preserve">ID
</t>
    </r>
    <r>
      <rPr>
        <b/>
        <sz val="12"/>
        <color rgb="FF7030A0"/>
        <rFont val="Garamond"/>
        <family val="1"/>
      </rPr>
      <t>Mba'ékuaarã</t>
    </r>
  </si>
  <si>
    <r>
      <t xml:space="preserve">Objeto.
</t>
    </r>
    <r>
      <rPr>
        <b/>
        <sz val="12"/>
        <color rgb="FF7030A0"/>
        <rFont val="Garamond"/>
        <family val="1"/>
      </rPr>
      <t>Mba'e / Pururepy</t>
    </r>
  </si>
  <si>
    <r>
      <t xml:space="preserve">Fecha de Contrato.
</t>
    </r>
    <r>
      <rPr>
        <b/>
        <sz val="12"/>
        <color rgb="FF7030A0"/>
        <rFont val="Garamond"/>
        <family val="1"/>
      </rPr>
      <t>Ñe'ẽme'ẽ Arange.</t>
    </r>
  </si>
  <si>
    <r>
      <t xml:space="preserve">Valor del Contrato.
</t>
    </r>
    <r>
      <rPr>
        <b/>
        <sz val="12"/>
        <color rgb="FF7030A0"/>
        <rFont val="Garamond"/>
        <family val="1"/>
      </rPr>
      <t>Ñe'ẽme'ẽ Repykue</t>
    </r>
  </si>
  <si>
    <r>
      <t xml:space="preserve">Proveedor Adjudicado.
</t>
    </r>
    <r>
      <rPr>
        <b/>
        <sz val="12"/>
        <color rgb="FF7030A0"/>
        <rFont val="Garamond"/>
        <family val="1"/>
      </rPr>
      <t xml:space="preserve">Mba'erepyme'ẽhára Ojeiporavova'ekue </t>
    </r>
  </si>
  <si>
    <r>
      <t xml:space="preserve">Estado (Ejecución - Finiquitado).
</t>
    </r>
    <r>
      <rPr>
        <b/>
        <sz val="12"/>
        <color rgb="FF7030A0"/>
        <rFont val="Garamond"/>
        <family val="1"/>
      </rPr>
      <t>Oĩháicha (Ojejapo - oñemohu'ãma)</t>
    </r>
  </si>
  <si>
    <r>
      <t xml:space="preserve">Enlace DNCP.
</t>
    </r>
    <r>
      <rPr>
        <b/>
        <sz val="12"/>
        <color rgb="FF7030A0"/>
        <rFont val="Garamond"/>
        <family val="1"/>
      </rPr>
      <t>DNCP Joajuha.</t>
    </r>
  </si>
  <si>
    <t>Mantenimiento y Reparaciones Menores de Edificios</t>
  </si>
  <si>
    <t xml:space="preserve">Sin contrato </t>
  </si>
  <si>
    <t>Proceso de Evaluación</t>
  </si>
  <si>
    <t>https://www.contrataciones.gov.py/licitaciones/convocatoria/1f0f7b30-0b45-60a8-a5cb-a5c155f10e0c.html</t>
  </si>
  <si>
    <t>Mantenimiento y Reparación de UPS</t>
  </si>
  <si>
    <t>https://www.contrataciones.gov.py/licitaciones/convocatoria/1f0fd2f4-4456-663c-91dc-b5745fbffae8.html</t>
  </si>
  <si>
    <t>ADQUISICIÓN DE PASAJES AÉREOS</t>
  </si>
  <si>
    <t>COMPAÑIA MARITIMA PARAGUAYA S.A.</t>
  </si>
  <si>
    <t xml:space="preserve">Adjudicado </t>
  </si>
  <si>
    <t>https://www.contrataciones.gov.py/convenios-marco/convenio/415212-incorporacion-pasajes-aereos-tienda-virtual.html#compras_convenio</t>
  </si>
  <si>
    <t>SERVI TRAVEL S.A.</t>
  </si>
  <si>
    <t>DIANA LORENA CABELLO ORTUZAR</t>
  </si>
  <si>
    <t>NOS VAMOOS SA</t>
  </si>
  <si>
    <t>Suministro de Resmas de Papel con criterios de sostenibilidad</t>
  </si>
  <si>
    <t xml:space="preserve">
 KUATIAPO S.A.</t>
  </si>
  <si>
    <t>https://www.contrataciones.gov.py/convenios-marco/convenio/452071-suministro-resmas-papel-criterios-sostentabilidad.html#compras_convenio</t>
  </si>
  <si>
    <t>Servicio de emisión de Certificado Cualificado (firma electrónica) con Token y RA Móvil</t>
  </si>
  <si>
    <t xml:space="preserve"> DOCUMENTA SOCIEDAD ANONIMA</t>
  </si>
  <si>
    <t>https://www.contrataciones.gov.py/convenios-marco/convenio/430577-suministro-certificados-dispositivos-cualificados-estado-paraguayo.html#compras_convenio</t>
  </si>
  <si>
    <t>CODE 100 S.A.</t>
  </si>
  <si>
    <t>Adquisición de Productos Alimenticios</t>
  </si>
  <si>
    <t>UNPAR S.A.</t>
  </si>
  <si>
    <t>https://www.contrataciones.gov.py/convenios-marco/convenio/400008-adquisicion-productos-alimenticios.html#compras_convenio</t>
  </si>
  <si>
    <t>Suministro de agua mineral</t>
  </si>
  <si>
    <t>AGUA MINERAL NATURAL AGUA-P COMERCIAL E IND. SA</t>
  </si>
  <si>
    <t>https://www.contrataciones.gov.py/convenios-marco/convenio/450078-suministro-agua-mineral-traves-tienda-virtual.html#compras_convenio</t>
  </si>
  <si>
    <t>Adquisición de productos de contingencia del COVID-19</t>
  </si>
  <si>
    <t>NEGOCIOS S.A.</t>
  </si>
  <si>
    <t>https://www.contrataciones.gov.py/convenios-marco/convenio/382392-adquisicion-productos-contingencia-covid-19.html#compras_convenio</t>
  </si>
  <si>
    <t>Suministro de productos de limpieza y domisanitarios al Estado Paraguayo</t>
  </si>
  <si>
    <t>FLASH COMUNICACIONES S.A</t>
  </si>
  <si>
    <t>https://www.contrataciones.gov.py/convenios-marco/convenio/422114-suministro-productos-limpieza-domisanitarios.html#compras_convenio</t>
  </si>
  <si>
    <t>BASE BASE SA</t>
  </si>
  <si>
    <t xml:space="preserve"> IN DESIGN S.R.L.</t>
  </si>
  <si>
    <t>Suministro de útiles de oficina al Estado Paraguayo</t>
  </si>
  <si>
    <t>IN DESIGN S.R.L.</t>
  </si>
  <si>
    <t>https://www.contrataciones.gov.py/convenios-marco/convenio/422116-suministro-utiles-oficina-estado-paraguayo.html#compras_convenio</t>
  </si>
  <si>
    <t>DALMI SRL</t>
  </si>
  <si>
    <t>CARLOS GABRIEL SANCHEZ SARTORIO</t>
  </si>
  <si>
    <t>BRINGCO S.A.</t>
  </si>
  <si>
    <t>NANCY RENEE OREGGIONI de Ruiz</t>
  </si>
  <si>
    <t>RODRIGO JOEL ZACARIAS VAZQUEZ</t>
  </si>
  <si>
    <t>Adquisición de muebles con criterios de sostenibilidad</t>
  </si>
  <si>
    <t xml:space="preserve">
INGENET SRL</t>
  </si>
  <si>
    <t>https://www.contrataciones.gov.py/convenios-marco/convenio/387663-adquisicion-muebles-criterios-sustentabilidad.html#compras_convenio</t>
  </si>
  <si>
    <t>Incorporación de artículos de ferretería y electricidad a la Tienda Virtual</t>
  </si>
  <si>
    <t>JUAN RODRIGUEZ (COVA)</t>
  </si>
  <si>
    <t>https://www.contrataciones.gov.py/convenios-marco/convenio/412997-incorporacion-articulos-ferreteria-electricidad-tienda-virtual.html#compras_convenio</t>
  </si>
  <si>
    <t>COLOR SUR S.R.L.</t>
  </si>
  <si>
    <t>EMPORIO FERRETERIA S.R.L.</t>
  </si>
  <si>
    <t>ELECTRICIDAD YACYRETA S.A.</t>
  </si>
  <si>
    <t>PIRO`Y S.A. (LUMICORP)</t>
  </si>
  <si>
    <t>JOSE ARNALDO PEREIRA CARDENA (FERRETERIA PERGAL)</t>
  </si>
  <si>
    <t>N/A</t>
  </si>
  <si>
    <t>Especialista Técnico en promoción de inversiones y exportaciones</t>
  </si>
  <si>
    <t>NICOLAS SANFURGO</t>
  </si>
  <si>
    <t>EN EJECUCION</t>
  </si>
  <si>
    <t>CONTRATACION EXCLUIDA</t>
  </si>
  <si>
    <r>
      <t xml:space="preserve">3.6 Ejecución Financiera.
</t>
    </r>
    <r>
      <rPr>
        <b/>
        <u/>
        <sz val="14"/>
        <color rgb="FF7030A0"/>
        <rFont val="Garamond"/>
        <family val="1"/>
      </rPr>
      <t>3.6 Tetãviru Jeporu.</t>
    </r>
  </si>
  <si>
    <r>
      <t xml:space="preserve">Objeto de Gasto.
</t>
    </r>
    <r>
      <rPr>
        <b/>
        <sz val="12"/>
        <color rgb="FF7030A0"/>
        <rFont val="Garamond"/>
        <family val="1"/>
      </rPr>
      <t>Pururepy Mohendaha</t>
    </r>
    <r>
      <rPr>
        <b/>
        <sz val="12"/>
        <color theme="1"/>
        <rFont val="Garamond"/>
        <family val="1"/>
      </rPr>
      <t xml:space="preserve">
 </t>
    </r>
  </si>
  <si>
    <r>
      <t xml:space="preserve">Presupuestado.
</t>
    </r>
    <r>
      <rPr>
        <b/>
        <sz val="12"/>
        <color rgb="FF7030A0"/>
        <rFont val="Garamond"/>
        <family val="1"/>
      </rPr>
      <t xml:space="preserve">Viru jeporurã </t>
    </r>
  </si>
  <si>
    <r>
      <t xml:space="preserve">Ejecutado.
</t>
    </r>
    <r>
      <rPr>
        <b/>
        <sz val="12"/>
        <color rgb="FF7030A0"/>
        <rFont val="Garamond"/>
        <family val="1"/>
      </rPr>
      <t>Ojeporúmava</t>
    </r>
  </si>
  <si>
    <r>
      <t xml:space="preserve">Saldos.
</t>
    </r>
    <r>
      <rPr>
        <b/>
        <sz val="12"/>
        <color rgb="FF7030A0"/>
        <rFont val="Garamond"/>
        <family val="1"/>
      </rPr>
      <t xml:space="preserve">Viru hembýva
</t>
    </r>
  </si>
  <si>
    <r>
      <t xml:space="preserve">Evidencia (Enlace Ley 5189).
</t>
    </r>
    <r>
      <rPr>
        <b/>
        <sz val="12"/>
        <color rgb="FF7030A0"/>
        <rFont val="Garamond"/>
        <family val="1"/>
      </rPr>
      <t>Techaukapy (Léi 5189 Joajuha)</t>
    </r>
  </si>
  <si>
    <t>SERVICIOS PERSONALES</t>
  </si>
  <si>
    <t>https://drive.google.com/file/d/1b8P6k-E35LULlXZg4rdlwutSYyhxXdJ8/view?usp=sharing</t>
  </si>
  <si>
    <t>Sueldos</t>
  </si>
  <si>
    <t>Gastos de Representación</t>
  </si>
  <si>
    <t>Aguinaldos</t>
  </si>
  <si>
    <t>Gastos de Residencia</t>
  </si>
  <si>
    <t>Remuneración Extraordinaria</t>
  </si>
  <si>
    <t>Remuneración Adicional</t>
  </si>
  <si>
    <t>Subsidio Familiar</t>
  </si>
  <si>
    <t>Bonificaciones</t>
  </si>
  <si>
    <t xml:space="preserve">Gratif. por Servicios Especiales </t>
  </si>
  <si>
    <t>Jornales</t>
  </si>
  <si>
    <t>Honorarios Profesionales</t>
  </si>
  <si>
    <t>Sueldos - Agregados Comerciales</t>
  </si>
  <si>
    <t>Gastos de Representación - Agregados Comerciales</t>
  </si>
  <si>
    <t>Aguinaldos - Agregados Comerciales</t>
  </si>
  <si>
    <t>Otros Gastos del Personal</t>
  </si>
  <si>
    <t>SERVICIOS NO PERSONALES</t>
  </si>
  <si>
    <t>Energia Electrica</t>
  </si>
  <si>
    <t>Agua</t>
  </si>
  <si>
    <t>Telefonos, Telefax y Otros Servicios de Telecomunicaciones</t>
  </si>
  <si>
    <t>Correos y Otros Servicios Postales</t>
  </si>
  <si>
    <t>Transporte</t>
  </si>
  <si>
    <t>Almacenaje</t>
  </si>
  <si>
    <t>Transporte de Personas</t>
  </si>
  <si>
    <t>Pasajes</t>
  </si>
  <si>
    <t>Viáticos y Movilidad</t>
  </si>
  <si>
    <t>Gastos de Traslado</t>
  </si>
  <si>
    <t>Pasajes y Viáticos varios</t>
  </si>
  <si>
    <t>Mant. y Rep. Menores de Edificios y Locales</t>
  </si>
  <si>
    <t>Mant. y Rep. Menores de Maquinarias</t>
  </si>
  <si>
    <t>Mant. y Rep. Menores de Equipos de Transporte</t>
  </si>
  <si>
    <t>Servicio de Limpieza, aseo y fumigación</t>
  </si>
  <si>
    <t>Alquiler de Edificios y Locales</t>
  </si>
  <si>
    <t>Alquiler de Maquinas y Equipos</t>
  </si>
  <si>
    <t>Derechos de Bienes Intangibles</t>
  </si>
  <si>
    <t>De Informática y Sistemas Computarizados</t>
  </si>
  <si>
    <t>Imprenta, Publicaciones y Reproducciones</t>
  </si>
  <si>
    <t>Servicios Bancarios</t>
  </si>
  <si>
    <t>Primas y Gastos de Seguro</t>
  </si>
  <si>
    <t>Consultorias, Asesorias e Investigaciones</t>
  </si>
  <si>
    <t>Servicios de Comunicación</t>
  </si>
  <si>
    <t>Servicios Técnicos y Profesionales varios</t>
  </si>
  <si>
    <t>Servicios de Seguro Medico</t>
  </si>
  <si>
    <t>Servicio de Ceremonial</t>
  </si>
  <si>
    <t>Servicio de Catering</t>
  </si>
  <si>
    <t>Servicios en General</t>
  </si>
  <si>
    <t>Capacitación del Personal del Estado</t>
  </si>
  <si>
    <t>BIENES DE CONSUMO E INSUMOS</t>
  </si>
  <si>
    <t>Alimentos para Personas</t>
  </si>
  <si>
    <t>Papel de Escritorio y Carton</t>
  </si>
  <si>
    <t>Productos de Artes Graficas</t>
  </si>
  <si>
    <t>Productos de Papel y Carton</t>
  </si>
  <si>
    <t>Libros, Revistas y Periódicos</t>
  </si>
  <si>
    <t>Elementos de Limpieza</t>
  </si>
  <si>
    <t>Utiles de Escritorio, Oficiona y Enseres</t>
  </si>
  <si>
    <t>Utiles y Materiales Electricos</t>
  </si>
  <si>
    <t>Utensilios de Cocina y Comedor</t>
  </si>
  <si>
    <t>Repuestos y Accesorios menores</t>
  </si>
  <si>
    <t>Elementos y Utiles Diversos</t>
  </si>
  <si>
    <t xml:space="preserve">Compuestos Químicos </t>
  </si>
  <si>
    <t>Productos Farmacéuticos y Medicinales</t>
  </si>
  <si>
    <t>Insecticidas, Fumigantes y otros</t>
  </si>
  <si>
    <t>Utiles y Materiales Medico-Quirurgicos</t>
  </si>
  <si>
    <t>Combustibles</t>
  </si>
  <si>
    <t>Cubiertas y Camaras de Aire</t>
  </si>
  <si>
    <t>Estructuras Metalicas Acabadas</t>
  </si>
  <si>
    <t>Productos e Insumos Metalicos</t>
  </si>
  <si>
    <t>Bienes de Consumo varios</t>
  </si>
  <si>
    <t>INVERSIÓN FÍSICA</t>
  </si>
  <si>
    <t>Maquinarias y Equipos Industriales</t>
  </si>
  <si>
    <t>Equipos Educativos y Recreacionales</t>
  </si>
  <si>
    <t>Equipos de Comunicación y Señalamiento</t>
  </si>
  <si>
    <t>Herramientas, Aparatos e Instumentos en General</t>
  </si>
  <si>
    <t>Adquisición de Muebles y Enseres</t>
  </si>
  <si>
    <t>Adquisición de Equipos de Computación</t>
  </si>
  <si>
    <t>Activos Intangibles</t>
  </si>
  <si>
    <t>TRANSFERENCIAS</t>
  </si>
  <si>
    <t xml:space="preserve">Becas </t>
  </si>
  <si>
    <t>Aporte a Inst. sin fines de lucro</t>
  </si>
  <si>
    <t>Indemnizaciones</t>
  </si>
  <si>
    <t>Otras Transf. Corrientes</t>
  </si>
  <si>
    <t>Transferencias Corrientes al Sector Externo</t>
  </si>
  <si>
    <t>Transf. a Represent. Diplomaticas y Consulares</t>
  </si>
  <si>
    <t>Transf. Al Sector Privado Empresarial</t>
  </si>
  <si>
    <t>Transf. De Capital al Sector Privado varias</t>
  </si>
  <si>
    <t>Transf. De Capital al Sector Externo</t>
  </si>
  <si>
    <t>OTROS GASTOS</t>
  </si>
  <si>
    <t>Pago de Impuestos, Tasas y Gastos Judiciales</t>
  </si>
  <si>
    <t>Devolución de Impuestos y Otros Ingresos</t>
  </si>
  <si>
    <t>Total:</t>
  </si>
  <si>
    <t> </t>
  </si>
  <si>
    <r>
      <t xml:space="preserve">5- PARTICIPACIÓN CIUDADANA.
</t>
    </r>
    <r>
      <rPr>
        <b/>
        <u/>
        <sz val="14"/>
        <color rgb="FF7030A0"/>
        <rFont val="Garamond"/>
        <family val="1"/>
      </rPr>
      <t>5- TETÃYGUÁRA JEROIKE</t>
    </r>
  </si>
  <si>
    <r>
      <t xml:space="preserve">5.1. Canales de Participación Ciudadana existentes a la fecha.
</t>
    </r>
    <r>
      <rPr>
        <b/>
        <u/>
        <sz val="14"/>
        <color rgb="FF7030A0"/>
        <rFont val="Garamond"/>
        <family val="1"/>
      </rPr>
      <t xml:space="preserve">5.1- TENDA TETÃYGUÁRA REMIANDU ÑEMOĜUAHĒRÃ KO'ÁG̃A MEVE OJEGUEREKÓVA </t>
    </r>
  </si>
  <si>
    <r>
      <t xml:space="preserve">N° </t>
    </r>
    <r>
      <rPr>
        <b/>
        <sz val="12"/>
        <color rgb="FF7030A0"/>
        <rFont val="Garamond"/>
        <family val="1"/>
      </rPr>
      <t>Ppy</t>
    </r>
  </si>
  <si>
    <r>
      <t xml:space="preserve">Denominación.
</t>
    </r>
    <r>
      <rPr>
        <b/>
        <sz val="12"/>
        <color rgb="FF7030A0"/>
        <rFont val="Garamond"/>
        <family val="1"/>
      </rPr>
      <t>Téra.</t>
    </r>
  </si>
  <si>
    <r>
      <t xml:space="preserve">Descripción.
</t>
    </r>
    <r>
      <rPr>
        <b/>
        <sz val="12"/>
        <color rgb="FF7030A0"/>
        <rFont val="Garamond"/>
        <family val="1"/>
      </rPr>
      <t>Mba'épa</t>
    </r>
  </si>
  <si>
    <r>
      <t xml:space="preserve">Dependencia Responsable del Canal de Participación
</t>
    </r>
    <r>
      <rPr>
        <b/>
        <sz val="12"/>
        <color rgb="FF7030A0"/>
        <rFont val="Garamond"/>
        <family val="1"/>
      </rPr>
      <t>Temimoĩmby vore oĩva oñemog̃uahẽ hag̃ua tetãyguára remiandu.</t>
    </r>
  </si>
  <si>
    <r>
      <t xml:space="preserve">Evidencia (Página Web, Buzón de SQR, Etc.).
</t>
    </r>
    <r>
      <rPr>
        <b/>
        <sz val="12"/>
        <color rgb="FF7030A0"/>
        <rFont val="Garamond"/>
        <family val="1"/>
      </rPr>
      <t>Techaukapy (Página Web, Buzón de SQR, Etc.)</t>
    </r>
  </si>
  <si>
    <t>Red social</t>
  </si>
  <si>
    <t>X (Twitter)</t>
  </si>
  <si>
    <t>REDIEX</t>
  </si>
  <si>
    <t xml:space="preserve">https://twitter.com/REDIEXParaguay
</t>
  </si>
  <si>
    <t>LinkedIn</t>
  </si>
  <si>
    <t xml:space="preserve">https://www.linkedin.com/company/rediexpy/
</t>
  </si>
  <si>
    <t>Instagram</t>
  </si>
  <si>
    <t xml:space="preserve">https://www.instagram.com/rediex_paraguay/
</t>
  </si>
  <si>
    <t>Facebook</t>
  </si>
  <si>
    <t xml:space="preserve">https://www.facebook.com/rediexpy
</t>
  </si>
  <si>
    <t>YouTube</t>
  </si>
  <si>
    <t xml:space="preserve">https://www.youtube.com/@rediex_paraguay
</t>
  </si>
  <si>
    <t>LinkTree</t>
  </si>
  <si>
    <t xml:space="preserve">https://linktr.ee/rediexpy
</t>
  </si>
  <si>
    <t>Página Web</t>
  </si>
  <si>
    <t>Online</t>
  </si>
  <si>
    <t xml:space="preserve">https://www.rediex.gov.py
</t>
  </si>
  <si>
    <t>MARCA PAÍS PARAGUAY</t>
  </si>
  <si>
    <t xml:space="preserve">https://x.com/marca_py
</t>
  </si>
  <si>
    <t xml:space="preserve">https://www.instagram.com/paraguay/
</t>
  </si>
  <si>
    <t xml:space="preserve">https://www.facebook.com/marcaparaguay
</t>
  </si>
  <si>
    <t xml:space="preserve">Línea baja </t>
  </si>
  <si>
    <t>021 616 3600</t>
  </si>
  <si>
    <t>email para solicitudes de información</t>
  </si>
  <si>
    <t xml:space="preserve">info@rediex.gov.py </t>
  </si>
  <si>
    <t xml:space="preserve">Página Web- Paraguay  Export </t>
  </si>
  <si>
    <t>Paraguay Export</t>
  </si>
  <si>
    <t xml:space="preserve">https://paraguayexport.gov.py/ 
</t>
  </si>
  <si>
    <t>Portal de Servicios MIPYMES</t>
  </si>
  <si>
    <t>DGI</t>
  </si>
  <si>
    <t>Portal de Servicios MIPYMES - Contactos Institucionales</t>
  </si>
  <si>
    <t>Espacios de contacto vía correo electrónico institucional disponibles y otros datos, como canal de comunicación oficial de la ciudadanía con los servidores públicos.</t>
  </si>
  <si>
    <t>https://www.mipymes.gov.py/contacto/</t>
  </si>
  <si>
    <t>Espacios Publicitarios</t>
  </si>
  <si>
    <t>Espacios concedidos por medios de comunicación institucional y medios de prensa externos para visibilizar las acciones desarrolladas en el marco del acceso a mercados nacionales e internacionales para las MIPYMES.</t>
  </si>
  <si>
    <t>https://micpy.sharepoint.com/:b:/s/dgii/IQALTCAzEhifTJTxLjamVhcYAbY41inEEt_Fk-vypayggSM?e=fGdVVp</t>
  </si>
  <si>
    <t>Plataforma de Capacitación a Distancia - Arandú Renda</t>
  </si>
  <si>
    <t>Plataforma de Capacitación a Distancia «Arandú Renda»  dirigido a MIPYMES y Emprendedores a fin de fortalecer sus capacidades empresariales a través de cursos y seminarios vistuales.</t>
  </si>
  <si>
    <t>DGCGAT</t>
  </si>
  <si>
    <t>https://campus.mitic.gov.py/login/index.php</t>
  </si>
  <si>
    <t>Redes Sociales Oficiales del MIC</t>
  </si>
  <si>
    <t>Promoción y difusión de capacitaciones, actividades y casos de éxito, generadas para incentivar la utilización de los servicios gratuitos a través de los Centros de Desarrollo Empresarial del MIC, enfocados a las MIPYMES.</t>
  </si>
  <si>
    <t>https://www.facebook.com/share/p/18ZXTicmKK/
https://www.facebook.com/share/p/1BSohscG2v/ 
https://www.facebook.com/share/p/1RgXu3ZcmV/
https://www.facebook.com/share/p/17Cj1KkVxB/
https://www.facebook.com/share/p/1GPyShy6AD/</t>
  </si>
  <si>
    <t>Línea baja/Dirección/Correo electrónico/Consultas/Denuncias</t>
  </si>
  <si>
    <t>Unidad de Transparencia y Anticorrupción - UTA</t>
  </si>
  <si>
    <t xml:space="preserve">Denuncias Anticorrupción  </t>
  </si>
  <si>
    <t xml:space="preserve">Acceso al Portal Nacional de Denuncias Ciudadanas        </t>
  </si>
  <si>
    <t>Unidad de Transparencia y Anticorrupción (UTA) Ministerio de Industria y Comercio</t>
  </si>
  <si>
    <t xml:space="preserve">
</t>
  </si>
  <si>
    <t>Denuncias Anticorrupción</t>
  </si>
  <si>
    <t xml:space="preserve">Botón de acceso directo al Portal Nacional de Denuncias Ciudadanas desde la página de inicio del Ministerio de Industria y Comercio  </t>
  </si>
  <si>
    <t xml:space="preserve">Botón de acceso directo al Portal Nacional de Denuncias Ciudadanas desde el apartado UTA - MIC   </t>
  </si>
  <si>
    <t>Encuesta de satisfacción al ciudadano</t>
  </si>
  <si>
    <t>https://www.mic.gov.py/</t>
  </si>
  <si>
    <t xml:space="preserve">021 616 3296/Ministerio de Industria y Comercio, 3er. Piso. Sede Central. Avda. Mcal López N° 3333 c/ Dr. Weiss, Asunción-Paraguay, anticorrupcion@mic.gov.py </t>
  </si>
  <si>
    <r>
      <t>Botón de acceso directo a la Encuesta de satisfacción al ciudadano desde la página de inicio del Ministerio de Industria y Comercio.</t>
    </r>
    <r>
      <rPr>
        <sz val="12"/>
        <color theme="10"/>
        <rFont val="Garamond"/>
        <family val="1"/>
      </rPr>
      <t xml:space="preserve">     </t>
    </r>
  </si>
  <si>
    <r>
      <t xml:space="preserve">6- INDICADORES MISIONALES DE RENDICIÓN DE CUENTAS AL CIUDADANO.
</t>
    </r>
    <r>
      <rPr>
        <b/>
        <sz val="14"/>
        <color rgb="FF7030A0"/>
        <rFont val="Garamond"/>
        <family val="1"/>
      </rPr>
      <t>6-  TEMBIAPOTEE TECHAUKAPYRÃ</t>
    </r>
    <r>
      <rPr>
        <b/>
        <sz val="11.2"/>
        <color rgb="FF7030A0"/>
        <rFont val="Garamond"/>
        <family val="1"/>
      </rPr>
      <t xml:space="preserve">  </t>
    </r>
    <r>
      <rPr>
        <b/>
        <sz val="14"/>
        <color rgb="FF7030A0"/>
        <rFont val="Garamond"/>
        <family val="1"/>
      </rPr>
      <t>TEMBIAPO JEHECHAUKARÃ TETÃYGUÁRAPE</t>
    </r>
    <r>
      <rPr>
        <b/>
        <sz val="14"/>
        <color rgb="FF00B050"/>
        <rFont val="Garamond"/>
        <family val="1"/>
      </rPr>
      <t xml:space="preserve">  </t>
    </r>
  </si>
  <si>
    <r>
      <t xml:space="preserve">Cantidad de indicadores.
</t>
    </r>
    <r>
      <rPr>
        <b/>
        <sz val="12"/>
        <color rgb="FF7030A0"/>
        <rFont val="Garamond"/>
        <family val="1"/>
      </rPr>
      <t>Techaukapyrã Papapy.</t>
    </r>
  </si>
  <si>
    <r>
      <t xml:space="preserve">Descripción del Indicador misional.
</t>
    </r>
    <r>
      <rPr>
        <b/>
        <sz val="12"/>
        <color rgb="FF7030A0"/>
        <rFont val="Garamond"/>
        <family val="1"/>
      </rPr>
      <t xml:space="preserve"> Tembiapotee Techaukapyrã Ñemyesakã</t>
    </r>
  </si>
  <si>
    <r>
      <t xml:space="preserve">Enlace.
</t>
    </r>
    <r>
      <rPr>
        <b/>
        <sz val="12"/>
        <color rgb="FF7030A0"/>
        <rFont val="Garamond"/>
        <family val="1"/>
      </rPr>
      <t>Joajuha</t>
    </r>
  </si>
  <si>
    <t>27 empresas</t>
  </si>
  <si>
    <t xml:space="preserve">1.1.1.1 Implementación de subproyectos que brinden Servicios de Desarrollo Empresarial a las empresas paraguayas. </t>
  </si>
  <si>
    <t>https://micpy-my.sharepoint.com/:f:/g/personal/lamia_cabrera_rediex_gov_py/IgCPB_ilc9yAQ63sxqp8iJ_BAXUfqB_5IsWWX6TFyRm88og?e=KVija5</t>
  </si>
  <si>
    <t>9 subproyectos finalizados y pagados, que beneficiaron de manera directa a 27 empresas recibiendo apoyo economico para actividades de promocion de empresas y productos en el exterior y capacitacion de colaboradores en gestion de comercio exterior. Subproyectos finalizados y pagados:  RX 171/2024 COPORDINI,  RX 186/2025 BEEF PARAGUAY, RX 188/2025 POLLPAR SA, RX 187/2025 COOPERATIVA MULTIACTIVA NEULAND LTDA, RX 155/2023 INMAPAR SA, RX, RX 189/2025 INDUGRAPA SA, RX190/2025 VILLAFRANCA SA, RX 191/2025 CAPAMA, RX 193/2025 ECOTRADING SA</t>
  </si>
  <si>
    <t>1.1.1.2 Implementación de acciones para ampliar la canasta de exportación de empresas paraguayas. Incluye:
* empresas con convenios finalizados y pagados
* empresas que han recibido apoyo económico para misiones comerciales
* empresas que han recibido capacitaciones y otros servicios financiados por el proyecto</t>
  </si>
  <si>
    <t>https://micpy-my.sharepoint.com/:f:/g/personal/lamia_cabrera_rediex_gov_py/IgBBGiLZGal3TqcpMQM1wLbfAdcZO9bwE7DbkHVYd7RhRbU?e=e1sQCM</t>
  </si>
  <si>
    <t xml:space="preserve">20 licencias nuevas entregadas en el periodo enero - marzo 2026
</t>
  </si>
  <si>
    <t>1.1.2.2   Otorgamiento de licencias de marca país</t>
  </si>
  <si>
    <t>https://micpy-my.sharepoint.com/:f:/g/personal/lamia_cabrera_rediex_gov_py/IgA7WWGoedfUQIF3Gzmwt_plAVRa2diLX9HpEgjsFBHc3LE?e=iDFzeE</t>
  </si>
  <si>
    <t>1.1.3.1  Asistencia a empresas exportadoras y potencialmente exportadoras a través de servicios de desarrollo empresarial</t>
  </si>
  <si>
    <t>https://micpy-my.sharepoint.com/:f:/g/personal/lamia_cabrera_rediex_gov_py/IgCWKEJFl6qbQ4TUQkFNwEnxAX3H0Z1dINzeUIP-CK3zID0?e=Cs3sIJ</t>
  </si>
  <si>
    <t xml:space="preserve">1.1.6.1 Asistencia a actores públicos y privados nacionales y extranjeros a través de la elaboración de informes de inteligencia competitiva. </t>
  </si>
  <si>
    <t>https://micpy-my.sharepoint.com/:f:/g/personal/lamia_cabrera_rediex_gov_py/IgDn3gfY8uJjTY9_n5iQ2FbfASxtThOZTwT4SGZBw6z2W0k?e=4FNejO</t>
  </si>
  <si>
    <t>Atención a Inversionistas y potenciales inversionistas en ventanilla</t>
  </si>
  <si>
    <t>https://micpy-my.sharepoint.com/:f:/g/personal/lamia_cabrera_rediex_gov_py/IgDtCKhqMgenT4KkNelBMEhrAWw583qPvv3PI3QyAh_h3tQ?e=D5hkih</t>
  </si>
  <si>
    <t xml:space="preserve">Atención a Inversionistas y potenciales inversionistas a través de acciones de promoción (eventos nacionales e internacionales y/o  misiones inversas y/o directas) </t>
  </si>
  <si>
    <t>https://micpy-my.sharepoint.com/:f:/g/personal/lamia_cabrera_rediex_gov_py/IgC2lGXBxzmfRrpLrrkA3VHeAYk96aqw4MnErictVeJGpBg?e=EcE68e</t>
  </si>
  <si>
    <t>1.2.1.6 Acompañamiento a delegaciones oficiales en reuniones, rueda de negocios y actividades similares. Atención a empresarios interesados.</t>
  </si>
  <si>
    <t>PEI SSEI - AVANCES 2023.xlsx</t>
  </si>
  <si>
    <t>1.2.1.7 Identificar nuevos sectores Maquiladores</t>
  </si>
  <si>
    <t>1.2.2.1 Interacción inter institucional para lograr la correcta aplicación de los beneficios del régimen Maquila</t>
  </si>
  <si>
    <t>1.2.2.2 Interconexión del sistema Informático entre las instituciones intervinientes en la Ley EAS</t>
  </si>
  <si>
    <t xml:space="preserve">1.2.2.3 Optimización de los procesos para facilitar y simplificar el registro de empresas de inversores </t>
  </si>
  <si>
    <t>2.4.1.1 Lanzamiento del Plan Industrial Nacional</t>
  </si>
  <si>
    <t>2.4.2.4 Generar estadísticas regionales para la visualización de las potencialidades de cada territorio. Articular y empoderar a los actores locales sobre herramientas para atracción y radicación de inversiones e industrias.</t>
  </si>
  <si>
    <t xml:space="preserve">2.4.4.1 Brindar asesoramiento acerca de la oferta exportable y realizar asistencia técnica </t>
  </si>
  <si>
    <t>2.4.4.2 Asistencia integral a las industrias / inversionistas para Mayor producción y mejores productos. Mejora de la eficacia.</t>
  </si>
  <si>
    <t>2.4.5.21 Verificación, seguimiento y control a las industrias beneficiadas con los incentivos entregados(destino y uso)</t>
  </si>
  <si>
    <t>Dirección General de Combustibles</t>
  </si>
  <si>
    <t xml:space="preserve">conforme a fiscalizaciones realizadas a Estaciones de Servicios en el territorio nacional
</t>
  </si>
  <si>
    <t>No existe riesgo de corrupción</t>
  </si>
  <si>
    <t>Garantizar seguridad/calidad a la ciudadania de los combustibles ofertados en el mercado</t>
  </si>
  <si>
    <r>
      <t xml:space="preserve">7- GESTIÓN DE DENUNCIAS.
</t>
    </r>
    <r>
      <rPr>
        <b/>
        <sz val="14"/>
        <color rgb="FF00B050"/>
        <rFont val="Garamond"/>
        <family val="1"/>
      </rPr>
      <t>7- DENUNCIA  ÑEMBOHAPE.</t>
    </r>
  </si>
  <si>
    <r>
      <t xml:space="preserve">Número de Registro Interno </t>
    </r>
    <r>
      <rPr>
        <b/>
        <sz val="12"/>
        <color rgb="FF7030A0"/>
        <rFont val="Garamond"/>
        <family val="1"/>
      </rPr>
      <t>Papaha ñemboguapy ryepýgua</t>
    </r>
  </si>
  <si>
    <r>
      <t xml:space="preserve">Fecha Ingreso
</t>
    </r>
    <r>
      <rPr>
        <b/>
        <sz val="12"/>
        <color rgb="FF7030A0"/>
        <rFont val="Garamond"/>
        <family val="1"/>
      </rPr>
      <t>Arange Oikeha</t>
    </r>
  </si>
  <si>
    <r>
      <t xml:space="preserve">Estado.
</t>
    </r>
    <r>
      <rPr>
        <b/>
        <sz val="12"/>
        <color rgb="FF7030A0"/>
        <rFont val="Garamond"/>
        <family val="1"/>
      </rPr>
      <t>Oĩháicha</t>
    </r>
  </si>
  <si>
    <r>
      <t xml:space="preserve">Constancia de recepción CGR </t>
    </r>
    <r>
      <rPr>
        <b/>
        <sz val="12"/>
        <color rgb="FF7030A0"/>
        <rFont val="Garamond"/>
        <family val="1"/>
      </rPr>
      <t>Kuatia ñemoneĩ jehupyty rehegua CGR</t>
    </r>
    <r>
      <rPr>
        <b/>
        <sz val="12"/>
        <color theme="1"/>
        <rFont val="Garamond"/>
        <family val="1"/>
      </rPr>
      <t xml:space="preserve">
</t>
    </r>
    <r>
      <rPr>
        <b/>
        <sz val="12"/>
        <color rgb="FF7030A0"/>
        <rFont val="Garamond"/>
        <family val="1"/>
      </rPr>
      <t xml:space="preserve"> </t>
    </r>
  </si>
  <si>
    <t>001/2026</t>
  </si>
  <si>
    <t xml:space="preserve">Acta de Denuncia ciudadana recibida en la Unidad de Transparencia y Anticorrupción (UTA) </t>
  </si>
  <si>
    <t>Remitida a la Dirección General de Integridad y Transparencia de la Contraloría General de la República en fecha 12/1/2026</t>
  </si>
  <si>
    <r>
      <t xml:space="preserve">6.1- Indicadores Misionales Identificados.
</t>
    </r>
    <r>
      <rPr>
        <b/>
        <sz val="12"/>
        <color rgb="FF7030A0"/>
        <rFont val="Garamond"/>
        <family val="1"/>
      </rPr>
      <t>6.1- Tembiapotee Techaukapyrã Ojehechakuaáva.</t>
    </r>
  </si>
  <si>
    <r>
      <t xml:space="preserve">6.2 Gestión de riesgos de corrupción.
</t>
    </r>
    <r>
      <rPr>
        <b/>
        <u/>
        <sz val="14"/>
        <color rgb="FF7030A0"/>
        <rFont val="Garamond"/>
        <family val="1"/>
      </rPr>
      <t>6.2 Tembiaporape Oñehenonde'a hag̃ua  Tekomarã</t>
    </r>
    <r>
      <rPr>
        <b/>
        <u/>
        <sz val="14"/>
        <color theme="1"/>
        <rFont val="Garamond"/>
        <family val="1"/>
      </rPr>
      <t xml:space="preserve">
</t>
    </r>
  </si>
  <si>
    <r>
      <t xml:space="preserve">Ambito de Aplicación.
</t>
    </r>
    <r>
      <rPr>
        <b/>
        <sz val="12"/>
        <color rgb="FF7030A0"/>
        <rFont val="Garamond"/>
        <family val="1"/>
      </rPr>
      <t xml:space="preserve">Tenda Ojeporuhápe 
</t>
    </r>
  </si>
  <si>
    <r>
      <t xml:space="preserve">Cantidad de Riesgos detectados.
</t>
    </r>
    <r>
      <rPr>
        <b/>
        <sz val="12"/>
        <color rgb="FF7030A0"/>
        <rFont val="Garamond"/>
        <family val="1"/>
      </rPr>
      <t>Apañuãi Jehapejokorã Ojejuhúva.</t>
    </r>
    <r>
      <rPr>
        <b/>
        <sz val="12"/>
        <color theme="1"/>
        <rFont val="Garamond"/>
        <family val="1"/>
      </rPr>
      <t xml:space="preserve">
</t>
    </r>
  </si>
  <si>
    <r>
      <t xml:space="preserve">Descripción del Riesgo de corrupción.
</t>
    </r>
    <r>
      <rPr>
        <b/>
        <sz val="12"/>
        <color rgb="FFFF0000"/>
        <rFont val="Garamond"/>
        <family val="1"/>
      </rPr>
      <t xml:space="preserve"> </t>
    </r>
    <r>
      <rPr>
        <b/>
        <sz val="12"/>
        <color rgb="FF7030A0"/>
        <rFont val="Garamond"/>
        <family val="1"/>
      </rPr>
      <t xml:space="preserve">Tekomarã Apañuãi Ñemohende'a Ñemyesakã  </t>
    </r>
    <r>
      <rPr>
        <b/>
        <sz val="12"/>
        <color theme="1"/>
        <rFont val="Garamond"/>
        <family val="1"/>
      </rPr>
      <t xml:space="preserve">
</t>
    </r>
  </si>
  <si>
    <r>
      <t xml:space="preserve">Medidas de mitigación.
</t>
    </r>
    <r>
      <rPr>
        <b/>
        <sz val="12"/>
        <color rgb="FF7030A0"/>
        <rFont val="Garamond"/>
        <family val="1"/>
      </rPr>
      <t xml:space="preserve">Jehapejokorã ojeporúva. 
</t>
    </r>
  </si>
  <si>
    <r>
      <t xml:space="preserve">Enlace Evidencias.
</t>
    </r>
    <r>
      <rPr>
        <b/>
        <sz val="12"/>
        <color rgb="FF7030A0"/>
        <rFont val="Garamond"/>
        <family val="1"/>
      </rPr>
      <t>Techaukapy Joajuha</t>
    </r>
    <r>
      <rPr>
        <b/>
        <sz val="12"/>
        <color theme="1"/>
        <rFont val="Garamond"/>
        <family val="1"/>
      </rPr>
      <t xml:space="preserve">
</t>
    </r>
  </si>
  <si>
    <r>
      <t xml:space="preserve">7.1.Gestión de denuncias de corrupción.
</t>
    </r>
    <r>
      <rPr>
        <b/>
        <u/>
        <sz val="12"/>
        <color rgb="FF7030A0"/>
        <rFont val="Garamond"/>
        <family val="1"/>
      </rPr>
      <t>7.1. Denuncia Tekomarã rehegua Ñembohape.</t>
    </r>
  </si>
  <si>
    <r>
      <t xml:space="preserve">8- CONTROL INTERNO Y EXTERNO.
</t>
    </r>
    <r>
      <rPr>
        <b/>
        <sz val="14"/>
        <color rgb="FF7030A0"/>
        <rFont val="Garamond"/>
        <family val="1"/>
      </rPr>
      <t>8- TEMIMOĨMBY RYEPY HA OKAPEGUA JESAREKOHA.</t>
    </r>
    <r>
      <rPr>
        <b/>
        <sz val="14"/>
        <color theme="1"/>
        <rFont val="Garamond"/>
        <family val="1"/>
      </rPr>
      <t xml:space="preserve">
</t>
    </r>
  </si>
  <si>
    <r>
      <t xml:space="preserve">Nro. Informe.
</t>
    </r>
    <r>
      <rPr>
        <b/>
        <sz val="12"/>
        <color rgb="FF7030A0"/>
        <rFont val="Garamond"/>
        <family val="1"/>
      </rPr>
      <t>Maranduhai Papapy</t>
    </r>
  </si>
  <si>
    <r>
      <t xml:space="preserve">Fecha - </t>
    </r>
    <r>
      <rPr>
        <b/>
        <sz val="12"/>
        <color rgb="FF7030A0"/>
        <rFont val="Garamond"/>
        <family val="1"/>
      </rPr>
      <t>Arange.</t>
    </r>
  </si>
  <si>
    <r>
      <t xml:space="preserve">Evidencia (Enlace Ley 5282/14)
</t>
    </r>
    <r>
      <rPr>
        <b/>
        <sz val="12"/>
        <color rgb="FF7030A0"/>
        <rFont val="Garamond"/>
        <family val="1"/>
      </rPr>
      <t>Techaukapy (Embojuaju Léi 5282/14 rehe)</t>
    </r>
  </si>
  <si>
    <r>
      <t>Descripción.</t>
    </r>
    <r>
      <rPr>
        <b/>
        <sz val="12"/>
        <color rgb="FF00B050"/>
        <rFont val="Garamond"/>
        <family val="1"/>
      </rPr>
      <t xml:space="preserve"> </t>
    </r>
    <r>
      <rPr>
        <b/>
        <sz val="12"/>
        <color rgb="FF7030A0"/>
        <rFont val="Garamond"/>
        <family val="1"/>
      </rPr>
      <t>Mba'épa</t>
    </r>
  </si>
  <si>
    <t>DICTAMENES DE AUDITORIA</t>
  </si>
  <si>
    <t>N° 01/2026</t>
  </si>
  <si>
    <t>"CERTIFICACIÓN DE DEUDA PENDIENTE DE PAGO-EJERCICIO FISCAL 2025".</t>
  </si>
  <si>
    <t>https://micpy-my.sharepoint.com/:b:/g/personal/mramirez_mic_gov_py/IQAJgCpFI9pKT54SWqds2o9QAZgOkexlJ4ZHxkjFBuQ0vng?e=I4Nfa3</t>
  </si>
  <si>
    <t>N° 02/2026</t>
  </si>
  <si>
    <t>TERMINACIÓN CONTRACTUAL POR MUTUO ACUERDO “INCORPORACIÓN DE PASAJES AÉREOS A LA TIENDA VIRTUAL – ID 415.212”.</t>
  </si>
  <si>
    <t>https://micpy-my.sharepoint.com/:b:/g/personal/mramirez_mic_gov_py/IQCtbCp38aM6T71Uf9a-OZvfAclVYACC5ig3Ju5F7wyMQh8?e=N7Rahq</t>
  </si>
  <si>
    <t>N° 03/2026</t>
  </si>
  <si>
    <t>“CONTRATACIÓN DE SERVICIOS DE LIMPIEZA INTEGRA PARA EL MIC-LPN N°1/2022-ID 415668”.</t>
  </si>
  <si>
    <t>https://micpy-my.sharepoint.com/:b:/g/personal/mramirez_mic_gov_py/IQCpaPmeHpKFQaV1IBjJZd8WAedxwt1yE5gDILEcEurH3PM?e=eXTsio</t>
  </si>
  <si>
    <t>N° 04/2026</t>
  </si>
  <si>
    <t>“MANTENIMIENTO Y REPARACIÓN DEL GENERADOR-CD N°13/2022-ID 417610”.</t>
  </si>
  <si>
    <t>https://micpy-my.sharepoint.com/:b:/g/personal/mramirez_mic_gov_py/IQC3EOP-gyDaTpGYPA7vz4TqAXYnfzu45JpsJKcmHPyvhkM?e=Zz2z4H</t>
  </si>
  <si>
    <t>N° 05/2026</t>
  </si>
  <si>
    <t>“OPINIÓN SOBRE LOS ESTADOS FINANCIEROS DEL MINISTERIO DE INDÚSTRIA Y COMERCIO” al 31/12/2025”.</t>
  </si>
  <si>
    <t>https://micpy-my.sharepoint.com/:b:/g/personal/mramirez_mic_gov_py/IQDc8hhiOampTrQIA4krpG4gAUwhSoqSP4MPBTefKwISljs?e=FgDUCk</t>
  </si>
  <si>
    <r>
      <t xml:space="preserve">Planes de Mejoramiento elaborados en el Trimestre.
</t>
    </r>
    <r>
      <rPr>
        <b/>
        <sz val="12"/>
        <color rgb="FF7030A0"/>
        <rFont val="Garamond"/>
        <family val="1"/>
      </rPr>
      <t>Tembiapoporãrã oñembosako'íva mbohapy jasýpe.</t>
    </r>
    <r>
      <rPr>
        <b/>
        <sz val="12"/>
        <color theme="1"/>
        <rFont val="Garamond"/>
        <family val="1"/>
      </rPr>
      <t xml:space="preserve">
</t>
    </r>
  </si>
  <si>
    <r>
      <t>Nro.</t>
    </r>
    <r>
      <rPr>
        <b/>
        <sz val="12"/>
        <color rgb="FF00B050"/>
        <rFont val="Garamond"/>
        <family val="1"/>
      </rPr>
      <t xml:space="preserve"> </t>
    </r>
    <r>
      <rPr>
        <b/>
        <sz val="12"/>
        <color rgb="FF7030A0"/>
        <rFont val="Garamond"/>
        <family val="1"/>
      </rPr>
      <t>Papapy</t>
    </r>
  </si>
  <si>
    <r>
      <t xml:space="preserve">Informe de referencia
</t>
    </r>
    <r>
      <rPr>
        <b/>
        <sz val="12"/>
        <color rgb="FF7030A0"/>
        <rFont val="Garamond"/>
        <family val="1"/>
      </rPr>
      <t>Marandu Tembiapo rehegua.</t>
    </r>
  </si>
  <si>
    <r>
      <t xml:space="preserve">Evidencia (Adjuntar Documento)
</t>
    </r>
    <r>
      <rPr>
        <b/>
        <sz val="12"/>
        <color rgb="FF7030A0"/>
        <rFont val="Garamond"/>
        <family val="1"/>
      </rPr>
      <t xml:space="preserve">Techaukapy (Embojoapy kuatiakuéra) </t>
    </r>
  </si>
  <si>
    <t>N° 41/2025</t>
  </si>
  <si>
    <t>"AUDITORÍA DE GESTIÓN. EVALUACIÓN DE IMPLEMENTACIÓN DEL SISTEMA DE CONTROL INTERNO DE LAS NRM - MECIP 2015".</t>
  </si>
  <si>
    <t>https://micpy-my.sharepoint.com/:b:/g/personal/mramirez_mic_gov_py/IQAN_d4c1rYMSqx5A-5HkVWoAbXB7TFOiTXmwttL1cu3d-8?e=P7Cm3R</t>
  </si>
  <si>
    <t>N° 42/2025</t>
  </si>
  <si>
    <t>"AUDITORÍA FINANCIERA A LOS INGRESOS PERCIBIDOS POR TASAS-REGISTRO DE ORIGEN-REGISTRO DE IMPORTADOR-CONFECCIONES" ENERO A MARZO 2025.</t>
  </si>
  <si>
    <t>https://micpy-my.sharepoint.com/:b:/g/personal/mramirez_mic_gov_py/IQBv5gYgsRdVTYfTu1e6gZiHAU1_BBeI7sKNsoFEjlnXX_g?e=VpZ2wK</t>
  </si>
  <si>
    <r>
      <t xml:space="preserve">8.2 Modelo Estándar de Control Interno para las Instituciones Públicas del Paraguay
</t>
    </r>
    <r>
      <rPr>
        <b/>
        <sz val="14"/>
        <color rgb="FF7030A0"/>
        <rFont val="Garamond"/>
        <family val="1"/>
      </rPr>
      <t>8.2 Paraguái Remimoĩmbykuéra Rembiapo Jesarekorãtee.</t>
    </r>
  </si>
  <si>
    <r>
      <t xml:space="preserve">Periodo -   </t>
    </r>
    <r>
      <rPr>
        <b/>
        <sz val="12"/>
        <color rgb="FF7030A0"/>
        <rFont val="Garamond"/>
        <family val="1"/>
      </rPr>
      <t>Ary'aty</t>
    </r>
  </si>
  <si>
    <r>
      <t xml:space="preserve">Calificación MECIP de la Contraloría General de la República (CGR)
</t>
    </r>
    <r>
      <rPr>
        <b/>
        <sz val="12"/>
        <color rgb="FF7030A0"/>
        <rFont val="Garamond"/>
        <family val="1"/>
      </rPr>
      <t xml:space="preserve">MECIP ohepyme'êva'ekue Contraloría General de la República (CGR) </t>
    </r>
  </si>
  <si>
    <r>
      <t xml:space="preserve">9- DESCRIPCIÓN CUALITATIVA DE LOGROS ALCANZADOS.
</t>
    </r>
    <r>
      <rPr>
        <b/>
        <sz val="14"/>
        <color rgb="FF7030A0"/>
        <rFont val="Garamond"/>
        <family val="1"/>
      </rPr>
      <t>9- MBA'EPORÃ OJEHUPYTYVA'EKUE ÑEMYESAKÃ .</t>
    </r>
  </si>
  <si>
    <r>
      <t xml:space="preserve">8.1 Informes de Auditorias Internas y Auditorías Externas en el Trimestre.
</t>
    </r>
    <r>
      <rPr>
        <b/>
        <sz val="12"/>
        <color rgb="FF7030A0"/>
        <rFont val="Garamond"/>
        <family val="1"/>
      </rPr>
      <t xml:space="preserve">8.1 Jasyapýpe ojeguerekóva  Mañangapy  Maranduhai Temimoĩmby ryepypegua  ha okapegua </t>
    </r>
  </si>
  <si>
    <t>2,04 (A junio del 2025)</t>
  </si>
  <si>
    <t>¡Guerra a la usura y más oportunidades para nuestras Mipymes! 
En el marco del Día de la Mujer Paraguaya, anunciamos una agenda enfocada en oxigenar financieramente a los emprendedores. Trabajamos por una mayor inclusión con créditos justos, tecnología y en encadenar la fuerza de nuestras microempresas con las grandes industrias</t>
  </si>
  <si>
    <t>https://www.instagram.com/p/DVQq6g6Eb_J/</t>
  </si>
  <si>
    <t>Visitamos la planta de lácteos Tu Kokue EAS, para sus marcas Aguai y Jopói, en la ciudad de Itauguá.
La Presidenta del CAH, Amanda León, y la Directora General de Financiación e Inversión para MIPYMES del MIC, Tania Riline, recorrieron las instalaciones, donde fueron recibidas por José Chávez, uno de los propietarios de la marca.
Durante la visita, Chávez destacó que la empresa fue beneficiaria de una cámara fría por parte del MIC y de créditos otorgados por el CAH, herramientas que permitieron fortalecer y hacer crecer el emprendimiento.</t>
  </si>
  <si>
    <t>https://www.instagram.com/p/DUtOunSDpGG/?img_index=1</t>
  </si>
  <si>
    <t>Con el lanzamiento oficial del Decreto Nro. 5509/2026 por el cual se crea el “Grupo Impulsor de Economía Circular (GIEC)”, impulsamos a más de 25.000 recicladores, un sector clave y noble que transforma los desechos en valiosas materias primas.
“La revolución industrial sin sostenibilidad no es nuestro objetivo. El desarrollo debe ser responsable.”</t>
  </si>
  <si>
    <t>https://www.instagram.com/p/DWR-JnwEb6m/?img_index=1</t>
  </si>
  <si>
    <t>El viceministro de Mipymes del Ministerio de Industria y Comercio (MIC), Gustavo Giménez, mantuvo una reunión con representantes de la Cámara de Alimentación Escolar del Paraguay, encabezado por presidente, Victor Mendoza Larroza, con el objetivo de avanzar en mecanismos que fortalezcan la participación de las Micro, pequeñas y medianas empresas (Mipymes) y de los productores de la agricultura familiar en la cadena de suministro del Programa Hambre Cero en las Escuelas.
Durante el encuentro, una de las principales iniciativas analizadas fue la implementación del programa Adelanta, que permitirá a proveedores cobrar en un plazo menor a una semana las facturas emitidas a las empresas adjudicadas del programa alimentario.</t>
  </si>
  <si>
    <t>https://www.instagram.com/p/DVzI68okfjm/?img_index=1</t>
  </si>
  <si>
    <t>El ministro del MIC, Marco Riquelme, encabezó un espacio de diálogo con gremios empresariales y de Mipymes para presentar las líneas de acción institucionales orientadas a impulsar una revolución industrial con enfoque en este sector clave para la economía nacional.
Estuvo acompañado por los viceministros de Industria, Comercio y de Mipymes, además de la Encargada de Despacho de REDIEX.
Durante el encuentro se compartió una visión estratégica para acompañar su crecimiento, promoviendo:
- acceso al financiamiento
-  formalización empresarial 
- innovación y digitalización
- asociatividad y fortalecimiento productivo</t>
  </si>
  <si>
    <t>https://www.instagram.com/p/DVzUSfaEat5/?img_index=1</t>
  </si>
  <si>
    <t xml:space="preserve">
</t>
  </si>
  <si>
    <t>https://www.mic.gov.py/san-pedro-fortalece-el-sector-lacteo-con-capacitacion-en-el-marco-del-proyecto-kesopy/</t>
  </si>
  <si>
    <t xml:space="preserve">https://www.mic.gov.py/np-iso-59004-sobre-que-trata-esta-normativa-y-como-beneficia-al-pais/ </t>
  </si>
  <si>
    <t>https://www.mic.gov.py/contact-center-mipymes-aumentan-consultas-sobre-formalizacion-y-financiamiento/</t>
  </si>
  <si>
    <t>https://www.mic.gov.py/ofertas-pora-capasu-2026-mas-de-450-productos-con-descuentos-por-semana-santa/</t>
  </si>
  <si>
    <t>https://www.mic.gov.py/el-regimen-de-materia-prima-de-la-mano-del-mic-fortalece-la-industrializacion-nacional-con-un-crecimiento-en-la-transformacion-de-materia-prima-liderado-por-los-sectores-metalurgico-y-farmaceutico/</t>
  </si>
  <si>
    <t>https://www.mic.gov.py/mic-destaca-crecimiento-de-las-mipymes-mediante-el-programa-hambre-cero/</t>
  </si>
  <si>
    <t>https://www.mic.gov.py/exportaciones-de-maquila-superan-los-usd-240-millones-en-el-primer-bimestre-del-ano/</t>
  </si>
  <si>
    <t>https://www.mic.gov.py/gobierno-del-paraguay-oficializa-decreto-que-duplica-participacion-de-mipymes-en-hambre-cero/</t>
  </si>
  <si>
    <t>https://www.mic.gov.py/gestiones-del-gobierno-con-simuladores-de-maquinaria-forestal-de-ultima-generacion-donados-por-finlandia/</t>
  </si>
  <si>
    <t>https://www.mic.gov.py/ministro-plantea-un-mapa-estrategico-de-desarrollo-con-nodos-logisticos-e-industriales-en-paraguay/</t>
  </si>
  <si>
    <t>https://www.mic.gov.py/impulsan-zonificacion-industrial-para-fortalecer-el-desarrollo-regional/</t>
  </si>
  <si>
    <t xml:space="preserve">https://www.mic.gov.py/presentan-hoja-de-ruta-para-impulsar-la-industrializacion-y-fortalecer-a-las-mipymes/ </t>
  </si>
  <si>
    <t>https://www.mic.gov.py/reinventa-80-emprendedores-en-taller-virtual-sobre-digitalizacion-transformacion-digital-e-innovacion/</t>
  </si>
  <si>
    <t>https://www.mic.gov.py/sector-industrial-suma-28-000-nuevos-empleos-formales-al-cierre-de-2025/</t>
  </si>
  <si>
    <t>https://www.mic.gov.py/mic-y-sinafocal-alinean-politicas-de-capacitacion-para-acompanar-el-crecimiento-industrial/</t>
  </si>
  <si>
    <t>https://www.mic.gov.py/encuentro-con-emprendedoras-mic-impulsara-agenda-contra-la-usura-y-mayor-acceso-al-credito-para-mipymes/</t>
  </si>
  <si>
    <t>https://www.mic.gov.py/mic-presenta-a-las-mipymes-textiles-que-seran-formadas-en-simulacion-3d-vstitcher/</t>
  </si>
  <si>
    <t>https://www.mic.gov.py/marca-pais-paraguay-sube-en-el-ranking-de-brand-finance-y-fortalece-su-proyeccion-internacional/</t>
  </si>
  <si>
    <t>https://www.mic.gov.py/paraguay-concreta-la-primera-exportacion-de-pasta-de-aji-a-estados-unidos/</t>
  </si>
  <si>
    <t>https://www.mic.gov.py/paraguay-competitivo-gobierno-crea-el-grupo-impulsor-de-economia-circular/</t>
  </si>
  <si>
    <t>https://www.mic.gov.py/diversificar-mercados-atraer-inversiones-y-fortalecer-la-marca-pais-los-ejes-de-rediex-para-el-2026/</t>
  </si>
  <si>
    <t xml:space="preserve">https://www.mic.gov.py/viceministerio-de-comercio-define-hoja-de-ruta-2026-para-impulsar-industria-mercados-y-logistica/
</t>
  </si>
  <si>
    <t xml:space="preserve">https://www.mic.gov.py/revolucion-industrial-nueva-politica-del-mic-busca-integrar-mercado-global-y-produccion-local/
</t>
  </si>
  <si>
    <t xml:space="preserve">https://www.mic.gov.py/viceministerio-de-industria-proyecta-un-plan-nacional-para-impulsar-la-revolucion-industrial-en-paraguay/
</t>
  </si>
  <si>
    <t xml:space="preserve">https://www.mic.gov.py/mic-refuerza-su-equipo-y-apunta-a-transformar-la-industria-paraguaya/
</t>
  </si>
  <si>
    <t xml:space="preserve">https://www.mic.gov.py/mic-renueva-autoridades-fortaleciendo-su-vision-estrategica/
</t>
  </si>
  <si>
    <t xml:space="preserve">https://www.mic.gov.py/tren-de-cercanias-paraguay-proyecta-una-inversion-historica-con-el-menor-costo-financiero-para-el-estado/
</t>
  </si>
  <si>
    <t xml:space="preserve">https://www.mic.gov.py/exportaciones-maquiladoras-alcanzan-usd-115-millones-en-enero-y-consolidan-superavit-comercial/
</t>
  </si>
  <si>
    <t xml:space="preserve">https://www.mic.gov.py/en-30-meses-de-gestion-en-dos-anos-de-gestion-gimenez-dejo-las-bases-para-el-crecimiento-industrial/
</t>
  </si>
  <si>
    <t xml:space="preserve">https://www.mic.gov.py/paraguay-fortalece-cooperacion-con-fiep-en-curitiba-a-traves-de-parana4business/
</t>
  </si>
  <si>
    <t xml:space="preserve">https://www.mic.gov.py/impulsan-emprendimientos-juveniles-innovadores-y-digitales-con-apoyo-de-la-union-europea/
</t>
  </si>
  <si>
    <t xml:space="preserve">https://www.mic.gov.py/exportaciones-bajo-certificado-de-origen-superaron-los-usd-530-millones-en-enero/
</t>
  </si>
  <si>
    <t xml:space="preserve">https://www.mic.gov.py/decretos-de-industrias-convergentes-impulsaran-inversiones-y-transformaran-la-energia-en-desarrollo-industrial/
</t>
  </si>
  <si>
    <t xml:space="preserve">https://www.mic.gov.py/hult-prize-2026-mas-de-20-universidades-formaron-parte-de-la-sesion-informativa/
</t>
  </si>
  <si>
    <t xml:space="preserve">https://www.mic.gov.py/paraguay-apuesta-por-la-industrializacion-basada-en-el-conocimiento-con-apoyo-de-corea/
</t>
  </si>
  <si>
    <t>https://micpy-my.sharepoint.com/:f:/g/personal/ggamarra_mic_gov_py/IgC4JBKHuGJxSLlE29yY7k1zAU1lmBjQBVhYkiRxwCK-4Pw?e=t8LpeQ</t>
  </si>
  <si>
    <t xml:space="preserve">https://micpy-my.sharepoint.com/:f:/g/personal/ggamarra_mic_gov_py/IgC4JBKHuGJxSLlE29yY7k1zAU1lmBjQBVhYkiRxwCK-4Pw?e=t8LpeQ </t>
  </si>
  <si>
    <t>Gustavo Giménez</t>
  </si>
  <si>
    <t>Javier Viveros</t>
  </si>
  <si>
    <t>Luis Elías</t>
  </si>
  <si>
    <t>Marcela Leguizamón</t>
  </si>
  <si>
    <t>Federico Ovelar</t>
  </si>
  <si>
    <t>Lucila Delgado</t>
  </si>
  <si>
    <t>Gabriela Cobelo</t>
  </si>
  <si>
    <t>Natalia Palacios</t>
  </si>
  <si>
    <t>Nathalia Silva</t>
  </si>
  <si>
    <t>Mónica Moreno</t>
  </si>
  <si>
    <r>
      <t xml:space="preserve">6 </t>
    </r>
    <r>
      <rPr>
        <sz val="12"/>
        <color rgb="FF7030A0"/>
        <rFont val="Garamond"/>
        <family val="1"/>
      </rPr>
      <t>poteĩ</t>
    </r>
  </si>
  <si>
    <r>
      <t xml:space="preserve">12 </t>
    </r>
    <r>
      <rPr>
        <sz val="12"/>
        <color rgb="FF7030A0"/>
        <rFont val="Garamond"/>
        <family val="1"/>
      </rPr>
      <t xml:space="preserve">pakõi </t>
    </r>
  </si>
  <si>
    <t>Alberto Sborovsky</t>
  </si>
  <si>
    <t xml:space="preserve">Eduardo Gustale </t>
  </si>
  <si>
    <t>Unidad de Transparencia y Anticorrupción (UTA)</t>
  </si>
  <si>
    <t xml:space="preserve">                   Coordinación CRCC - MIC</t>
  </si>
  <si>
    <t>https://www.mic.gov.py/noticias/</t>
  </si>
  <si>
    <t>https://www.mic.gov.py/sala-de-prensa/</t>
  </si>
  <si>
    <t>https://www.youtube.com/@mictubeoficial</t>
  </si>
  <si>
    <t>https://drive.google.com/drive/folders/19YpWD6jh-lYY0YgzlTLBG1dp_uMRxcWC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</si>
</sst>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64" formatCode="#,##0_ ;[Red]\-#,##0\ "/>
  </numFmts>
  <fonts count="56">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b/>
      <u/>
      <sz val="14"/>
      <name val="Garamond"/>
      <family val="1"/>
    </font>
    <font>
      <sz val="11"/>
      <color theme="1"/>
      <name val="Garamond"/>
      <family val="1"/>
    </font>
    <font>
      <b/>
      <u/>
      <sz val="14"/>
      <color theme="1"/>
      <name val="Garamond"/>
      <family val="1"/>
    </font>
    <font>
      <sz val="12"/>
      <color theme="1"/>
      <name val="Garamond"/>
      <family val="1"/>
    </font>
    <font>
      <b/>
      <sz val="14"/>
      <color theme="1"/>
      <name val="Garamond"/>
      <family val="1"/>
    </font>
    <font>
      <b/>
      <sz val="12"/>
      <color theme="1"/>
      <name val="Garamond"/>
      <family val="1"/>
    </font>
    <font>
      <b/>
      <sz val="11"/>
      <color theme="1"/>
      <name val="Garamond"/>
      <family val="1"/>
    </font>
    <font>
      <b/>
      <u/>
      <sz val="13"/>
      <color theme="1"/>
      <name val="Garamond"/>
      <family val="1"/>
    </font>
    <font>
      <u/>
      <sz val="11"/>
      <color theme="10"/>
      <name val="Calibri"/>
      <family val="2"/>
      <scheme val="minor"/>
    </font>
    <font>
      <u/>
      <sz val="11"/>
      <color theme="10"/>
      <name val="Calibri"/>
      <family val="2"/>
      <scheme val="minor"/>
    </font>
    <font>
      <u/>
      <sz val="11"/>
      <color theme="10"/>
      <name val="Garamond"/>
      <family val="1"/>
    </font>
    <font>
      <b/>
      <sz val="12"/>
      <name val="Garamond"/>
      <family val="1"/>
    </font>
    <font>
      <sz val="12"/>
      <name val="Garamond"/>
      <family val="1"/>
    </font>
    <font>
      <b/>
      <u/>
      <sz val="18"/>
      <name val="Garamond"/>
      <family val="1"/>
    </font>
    <font>
      <b/>
      <sz val="18"/>
      <color theme="1"/>
      <name val="Garamond"/>
      <family val="1"/>
    </font>
    <font>
      <b/>
      <sz val="12"/>
      <color rgb="FF00B050"/>
      <name val="Garamond"/>
      <family val="1"/>
    </font>
    <font>
      <b/>
      <u/>
      <sz val="18"/>
      <color rgb="FF7030A0"/>
      <name val="Garamond"/>
      <family val="1"/>
    </font>
    <font>
      <b/>
      <sz val="14"/>
      <color rgb="FF7030A0"/>
      <name val="Garamond"/>
      <family val="1"/>
    </font>
    <font>
      <b/>
      <sz val="12"/>
      <color rgb="FFFF0000"/>
      <name val="Garamond"/>
      <family val="1"/>
    </font>
    <font>
      <b/>
      <u/>
      <sz val="10"/>
      <color theme="1"/>
      <name val="Garamond"/>
      <family val="1"/>
    </font>
    <font>
      <b/>
      <u/>
      <sz val="14"/>
      <color rgb="FF7030A0"/>
      <name val="Garamond"/>
      <family val="1"/>
    </font>
    <font>
      <b/>
      <sz val="12"/>
      <color rgb="FF7030A0"/>
      <name val="Garamond"/>
      <family val="1"/>
    </font>
    <font>
      <sz val="12"/>
      <color rgb="FF7030A0"/>
      <name val="Garamond"/>
      <family val="1"/>
    </font>
    <font>
      <b/>
      <sz val="14.15"/>
      <color rgb="FF7030A0"/>
      <name val="Garamond"/>
      <family val="1"/>
    </font>
    <font>
      <b/>
      <sz val="14.3"/>
      <color rgb="FF7030A0"/>
      <name val="Garamond"/>
      <family val="1"/>
    </font>
    <font>
      <b/>
      <sz val="18"/>
      <color rgb="FF7030A0"/>
      <name val="Garamond"/>
      <family val="1"/>
    </font>
    <font>
      <u/>
      <sz val="12"/>
      <color theme="10"/>
      <name val="Garamond"/>
      <family val="1"/>
    </font>
    <font>
      <b/>
      <sz val="14"/>
      <name val="Garamond"/>
      <family val="1"/>
    </font>
    <font>
      <u/>
      <sz val="12"/>
      <name val="Garamond"/>
      <family val="1"/>
    </font>
    <font>
      <u/>
      <sz val="12"/>
      <color rgb="FF0563C1"/>
      <name val="Garamond"/>
      <family val="1"/>
    </font>
    <font>
      <sz val="11"/>
      <color theme="1"/>
      <name val="Calibri"/>
      <charset val="134"/>
      <scheme val="minor"/>
    </font>
    <font>
      <sz val="12"/>
      <color rgb="FFFF0000"/>
      <name val="Garamond"/>
      <family val="1"/>
    </font>
    <font>
      <u/>
      <sz val="12"/>
      <color theme="9"/>
      <name val="Garamond"/>
      <family val="1"/>
    </font>
    <font>
      <u/>
      <sz val="12"/>
      <color rgb="FFFF0000"/>
      <name val="Garamond"/>
      <family val="1"/>
    </font>
    <font>
      <b/>
      <u/>
      <sz val="12"/>
      <name val="Garamond"/>
      <family val="1"/>
    </font>
    <font>
      <b/>
      <sz val="12"/>
      <color rgb="FF000000"/>
      <name val="Garamond"/>
      <family val="1"/>
    </font>
    <font>
      <sz val="12"/>
      <color rgb="FF000000"/>
      <name val="Garamond"/>
      <family val="1"/>
    </font>
    <font>
      <sz val="12"/>
      <color theme="10"/>
      <name val="Garamond"/>
      <family val="1"/>
    </font>
    <font>
      <b/>
      <sz val="11.2"/>
      <color rgb="FF7030A0"/>
      <name val="Garamond"/>
      <family val="1"/>
    </font>
    <font>
      <b/>
      <sz val="14"/>
      <color rgb="FF00B050"/>
      <name val="Garamond"/>
      <family val="1"/>
    </font>
    <font>
      <b/>
      <sz val="13"/>
      <color theme="1"/>
      <name val="Garamond"/>
      <family val="1"/>
    </font>
    <font>
      <sz val="14"/>
      <color theme="1"/>
      <name val="Garamond"/>
      <family val="1"/>
    </font>
    <font>
      <sz val="14"/>
      <name val="Calibri"/>
      <family val="2"/>
    </font>
    <font>
      <b/>
      <u/>
      <sz val="12"/>
      <color theme="1"/>
      <name val="Garamond"/>
      <family val="1"/>
    </font>
    <font>
      <b/>
      <u/>
      <sz val="12"/>
      <color rgb="FF7030A0"/>
      <name val="Garamond"/>
      <family val="1"/>
    </font>
    <font>
      <sz val="11"/>
      <name val="Garamond"/>
      <family val="1"/>
    </font>
    <font>
      <u/>
      <sz val="14"/>
      <color theme="10"/>
      <name val="Garamond"/>
      <family val="1"/>
    </font>
    <font>
      <sz val="14"/>
      <name val="Garamond"/>
      <family val="1"/>
    </font>
  </fonts>
  <fills count="18">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7" tint="0.79998168889431442"/>
        <bgColor rgb="FF000000"/>
      </patternFill>
    </fill>
    <fill>
      <patternFill patternType="solid">
        <fgColor theme="7" tint="0.79998168889431442"/>
        <bgColor rgb="FFFEF2CB"/>
      </patternFill>
    </fill>
    <fill>
      <patternFill patternType="solid">
        <fgColor theme="5" tint="-0.249977111117893"/>
        <bgColor indexed="64"/>
      </patternFill>
    </fill>
    <fill>
      <patternFill patternType="solid">
        <fgColor theme="6" tint="0.39997558519241921"/>
        <bgColor indexed="64"/>
      </patternFill>
    </fill>
    <fill>
      <patternFill patternType="solid">
        <fgColor rgb="FFFFF2CC"/>
        <bgColor rgb="FF000000"/>
      </patternFill>
    </fill>
    <fill>
      <patternFill patternType="solid">
        <fgColor theme="7" tint="0.39997558519241921"/>
        <bgColor indexed="64"/>
      </patternFill>
    </fill>
    <fill>
      <patternFill patternType="solid">
        <fgColor rgb="FFFFF2CC"/>
        <bgColor rgb="FFFEF2CB"/>
      </patternFill>
    </fill>
    <fill>
      <patternFill patternType="solid">
        <fgColor rgb="FFF4B083"/>
        <bgColor rgb="FFF4B083"/>
      </patternFill>
    </fill>
    <fill>
      <patternFill patternType="solid">
        <fgColor rgb="FFA8D08D"/>
        <bgColor rgb="FFA8D08D"/>
      </patternFill>
    </fill>
    <fill>
      <patternFill patternType="solid">
        <fgColor rgb="FFFEF2CB"/>
        <bgColor rgb="FFFEF2CB"/>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bottom/>
      <diagonal/>
    </border>
    <border>
      <left style="thin">
        <color rgb="FF000000"/>
      </left>
      <right style="thin">
        <color rgb="FF000000"/>
      </right>
      <top style="thin">
        <color auto="1"/>
      </top>
      <bottom/>
      <diagonal/>
    </border>
    <border>
      <left style="thin">
        <color rgb="FF000000"/>
      </left>
      <right/>
      <top style="thin">
        <color auto="1"/>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right style="thin">
        <color rgb="FF000000"/>
      </right>
      <top style="thin">
        <color indexed="64"/>
      </top>
      <bottom/>
      <diagonal/>
    </border>
    <border>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style="thin">
        <color auto="1"/>
      </bottom>
      <diagonal/>
    </border>
    <border>
      <left style="thin">
        <color auto="1"/>
      </left>
      <right/>
      <top style="thin">
        <color rgb="FF000000"/>
      </top>
      <bottom style="thin">
        <color auto="1"/>
      </bottom>
      <diagonal/>
    </border>
    <border>
      <left/>
      <right/>
      <top style="thin">
        <color rgb="FF000000"/>
      </top>
      <bottom style="thin">
        <color auto="1"/>
      </bottom>
      <diagonal/>
    </border>
    <border>
      <left style="thin">
        <color auto="1"/>
      </left>
      <right style="thin">
        <color auto="1"/>
      </right>
      <top/>
      <bottom/>
      <diagonal/>
    </border>
    <border>
      <left/>
      <right/>
      <top style="thin">
        <color rgb="FF000000"/>
      </top>
      <bottom style="thin">
        <color rgb="FF000000"/>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style="thin">
        <color rgb="FF000000"/>
      </left>
      <right/>
      <top/>
      <bottom style="thin">
        <color auto="1"/>
      </bottom>
      <diagonal/>
    </border>
  </borders>
  <cellStyleXfs count="32">
    <xf numFmtId="0" fontId="0" fillId="0" borderId="0">
      <alignment vertical="center"/>
    </xf>
    <xf numFmtId="0" fontId="16" fillId="0" borderId="0" applyNumberFormat="0" applyFill="0" applyBorder="0" applyAlignment="0" applyProtection="0">
      <alignment vertical="center"/>
    </xf>
    <xf numFmtId="0" fontId="6" fillId="0" borderId="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9" fontId="6" fillId="0" borderId="0" applyFont="0" applyFill="0" applyBorder="0" applyAlignment="0" applyProtection="0"/>
    <xf numFmtId="9" fontId="5" fillId="0" borderId="0" applyFont="0" applyFill="0" applyBorder="0" applyAlignment="0" applyProtection="0"/>
    <xf numFmtId="41" fontId="5" fillId="0" borderId="0" applyFont="0" applyFill="0" applyBorder="0" applyAlignment="0" applyProtection="0"/>
    <xf numFmtId="0" fontId="5" fillId="0" borderId="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9" fontId="5" fillId="0" borderId="0" applyFont="0" applyFill="0" applyBorder="0" applyAlignment="0" applyProtection="0"/>
    <xf numFmtId="9" fontId="4" fillId="0" borderId="0" applyFont="0" applyFill="0" applyBorder="0" applyAlignment="0" applyProtection="0"/>
    <xf numFmtId="41" fontId="4" fillId="0" borderId="0" applyFont="0" applyFill="0" applyBorder="0" applyAlignment="0" applyProtection="0"/>
    <xf numFmtId="0" fontId="4" fillId="0" borderId="0">
      <alignment vertical="center"/>
    </xf>
    <xf numFmtId="9" fontId="4" fillId="0" borderId="0" applyFont="0" applyFill="0" applyBorder="0" applyAlignment="0" applyProtection="0"/>
    <xf numFmtId="41" fontId="38" fillId="0" borderId="0" applyFont="0" applyFill="0" applyBorder="0" applyAlignment="0" applyProtection="0"/>
    <xf numFmtId="9" fontId="38" fillId="0" borderId="0" applyFont="0" applyFill="0" applyBorder="0" applyAlignment="0" applyProtection="0"/>
    <xf numFmtId="0" fontId="3" fillId="0" borderId="0">
      <alignment vertical="center"/>
    </xf>
    <xf numFmtId="9" fontId="3" fillId="0" borderId="0" applyFont="0" applyFill="0" applyBorder="0" applyAlignment="0" applyProtection="0"/>
    <xf numFmtId="9" fontId="3" fillId="0" borderId="0" applyFont="0" applyFill="0" applyBorder="0" applyAlignment="0" applyProtection="0"/>
    <xf numFmtId="0" fontId="3" fillId="0" borderId="0">
      <alignment vertical="center"/>
    </xf>
    <xf numFmtId="0" fontId="2" fillId="0" borderId="0">
      <alignment vertical="center"/>
    </xf>
    <xf numFmtId="9" fontId="2"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0" fontId="2" fillId="0" borderId="0">
      <alignment vertical="center"/>
    </xf>
    <xf numFmtId="9" fontId="2" fillId="0" borderId="0" applyFont="0" applyFill="0" applyBorder="0" applyAlignment="0" applyProtection="0"/>
    <xf numFmtId="0" fontId="1" fillId="0" borderId="0">
      <alignment vertical="center"/>
    </xf>
  </cellStyleXfs>
  <cellXfs count="327">
    <xf numFmtId="0" fontId="0" fillId="0" borderId="0" xfId="0">
      <alignment vertical="center"/>
    </xf>
    <xf numFmtId="0" fontId="9" fillId="0" borderId="0" xfId="0" applyFont="1">
      <alignment vertical="center"/>
    </xf>
    <xf numFmtId="0" fontId="14" fillId="0" borderId="0" xfId="0" applyFont="1">
      <alignment vertical="center"/>
    </xf>
    <xf numFmtId="0" fontId="11" fillId="6"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0" borderId="0" xfId="0" applyFont="1">
      <alignment vertical="center"/>
    </xf>
    <xf numFmtId="0" fontId="13" fillId="2" borderId="1" xfId="0" applyFont="1" applyFill="1" applyBorder="1" applyAlignment="1">
      <alignment vertical="center" wrapText="1"/>
    </xf>
    <xf numFmtId="0" fontId="20" fillId="6" borderId="1" xfId="0" applyFont="1" applyFill="1" applyBorder="1" applyAlignment="1">
      <alignment vertical="center" wrapText="1"/>
    </xf>
    <xf numFmtId="0" fontId="20" fillId="9" borderId="10" xfId="0" applyFont="1" applyFill="1" applyBorder="1" applyAlignment="1">
      <alignment horizontal="center" vertical="center" wrapText="1"/>
    </xf>
    <xf numFmtId="1" fontId="20" fillId="9" borderId="10" xfId="0" applyNumberFormat="1" applyFont="1" applyFill="1" applyBorder="1" applyAlignment="1">
      <alignment horizontal="center" vertical="center" wrapText="1"/>
    </xf>
    <xf numFmtId="0" fontId="11" fillId="9" borderId="10" xfId="0" applyFont="1" applyFill="1" applyBorder="1" applyAlignment="1">
      <alignment horizontal="center" vertical="center" wrapText="1"/>
    </xf>
    <xf numFmtId="0" fontId="19" fillId="11" borderId="1" xfId="0" applyFont="1" applyFill="1" applyBorder="1" applyAlignment="1">
      <alignment horizontal="center" vertical="top" wrapText="1"/>
    </xf>
    <xf numFmtId="0" fontId="11" fillId="6" borderId="1" xfId="0" applyFont="1" applyFill="1" applyBorder="1" applyAlignment="1">
      <alignment horizontal="center" vertical="top" wrapText="1"/>
    </xf>
    <xf numFmtId="0" fontId="11" fillId="6" borderId="1" xfId="0" applyFont="1" applyFill="1" applyBorder="1" applyAlignment="1">
      <alignment vertical="center" wrapText="1"/>
    </xf>
    <xf numFmtId="0" fontId="34" fillId="6" borderId="1" xfId="1" applyFont="1" applyFill="1" applyBorder="1" applyAlignment="1">
      <alignment vertical="center" wrapText="1"/>
    </xf>
    <xf numFmtId="0" fontId="13" fillId="7" borderId="1" xfId="0" applyFont="1" applyFill="1" applyBorder="1" applyAlignment="1">
      <alignment horizontal="center" vertical="center" wrapText="1"/>
    </xf>
    <xf numFmtId="0" fontId="13" fillId="7" borderId="1" xfId="0" applyFont="1" applyFill="1" applyBorder="1" applyAlignment="1">
      <alignment horizontal="center" vertical="top" wrapText="1"/>
    </xf>
    <xf numFmtId="0" fontId="20" fillId="6" borderId="1" xfId="0" applyFont="1" applyFill="1" applyBorder="1" applyAlignment="1">
      <alignment horizontal="center" vertical="center" wrapText="1"/>
    </xf>
    <xf numFmtId="0" fontId="20" fillId="6" borderId="2"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20" fillId="6" borderId="1" xfId="0" applyFont="1" applyFill="1" applyBorder="1" applyAlignment="1">
      <alignment horizontal="center" vertical="center"/>
    </xf>
    <xf numFmtId="0" fontId="20" fillId="6" borderId="1" xfId="0" applyFont="1" applyFill="1" applyBorder="1" applyAlignment="1">
      <alignment horizontal="left" vertical="center" wrapText="1"/>
    </xf>
    <xf numFmtId="0" fontId="34" fillId="6" borderId="1" xfId="1" applyFont="1" applyFill="1" applyBorder="1" applyAlignment="1">
      <alignment horizontal="center" vertical="center" wrapText="1"/>
    </xf>
    <xf numFmtId="0" fontId="20" fillId="6" borderId="1" xfId="2" applyFont="1" applyFill="1" applyBorder="1" applyAlignment="1">
      <alignment horizontal="center" vertical="center" wrapText="1"/>
    </xf>
    <xf numFmtId="0" fontId="20" fillId="8" borderId="1" xfId="0" applyFont="1" applyFill="1" applyBorder="1" applyAlignment="1">
      <alignment horizontal="center" vertical="center" wrapText="1"/>
    </xf>
    <xf numFmtId="0" fontId="36" fillId="6" borderId="1" xfId="1" applyFont="1" applyFill="1" applyBorder="1" applyAlignment="1">
      <alignment vertical="center" wrapText="1"/>
    </xf>
    <xf numFmtId="0" fontId="37" fillId="12" borderId="1" xfId="0" applyFont="1" applyFill="1" applyBorder="1" applyAlignment="1">
      <alignment vertical="center" wrapText="1"/>
    </xf>
    <xf numFmtId="9" fontId="20" fillId="6" borderId="1" xfId="17" applyFont="1" applyFill="1" applyBorder="1" applyAlignment="1">
      <alignment horizontal="center" vertical="center" wrapText="1"/>
    </xf>
    <xf numFmtId="0" fontId="11" fillId="6" borderId="1" xfId="18" applyFont="1" applyFill="1" applyBorder="1" applyAlignment="1">
      <alignment vertical="center" wrapText="1"/>
    </xf>
    <xf numFmtId="3" fontId="20" fillId="9" borderId="10" xfId="18" applyNumberFormat="1" applyFont="1" applyFill="1" applyBorder="1" applyAlignment="1">
      <alignment horizontal="center" vertical="center" wrapText="1"/>
    </xf>
    <xf numFmtId="4" fontId="20" fillId="9" borderId="10" xfId="18" applyNumberFormat="1" applyFont="1" applyFill="1" applyBorder="1" applyAlignment="1">
      <alignment horizontal="center" vertical="center" wrapText="1"/>
    </xf>
    <xf numFmtId="0" fontId="20" fillId="9" borderId="10" xfId="0" applyFont="1" applyFill="1" applyBorder="1" applyAlignment="1">
      <alignment horizontal="left" vertical="center" wrapText="1"/>
    </xf>
    <xf numFmtId="0" fontId="34" fillId="9" borderId="10" xfId="1" applyFont="1" applyFill="1" applyBorder="1" applyAlignment="1">
      <alignment horizontal="center" vertical="center" wrapText="1"/>
    </xf>
    <xf numFmtId="0" fontId="34" fillId="9" borderId="10" xfId="0" applyFont="1" applyFill="1" applyBorder="1" applyAlignment="1">
      <alignment horizontal="center" vertical="center" wrapText="1"/>
    </xf>
    <xf numFmtId="0" fontId="34" fillId="9" borderId="10" xfId="1" applyFont="1" applyFill="1" applyBorder="1" applyAlignment="1">
      <alignment horizontal="left" vertical="center" wrapText="1"/>
    </xf>
    <xf numFmtId="0" fontId="20" fillId="6" borderId="1" xfId="18" applyFont="1" applyFill="1" applyBorder="1" applyAlignment="1">
      <alignment wrapText="1"/>
    </xf>
    <xf numFmtId="0" fontId="20" fillId="6" borderId="1" xfId="18" applyFont="1" applyFill="1" applyBorder="1" applyAlignment="1">
      <alignment vertical="center" wrapText="1"/>
    </xf>
    <xf numFmtId="10" fontId="20" fillId="6" borderId="1" xfId="19" applyNumberFormat="1" applyFont="1" applyFill="1" applyBorder="1" applyAlignment="1">
      <alignment horizontal="center" vertical="center" wrapText="1"/>
    </xf>
    <xf numFmtId="0" fontId="20" fillId="9" borderId="1" xfId="21" applyFont="1" applyFill="1" applyBorder="1" applyAlignment="1">
      <alignment horizontal="center" vertical="center" wrapText="1"/>
    </xf>
    <xf numFmtId="0" fontId="34" fillId="6" borderId="8" xfId="1" applyFont="1" applyFill="1" applyBorder="1" applyAlignment="1">
      <alignment horizontal="center" vertical="center" wrapText="1"/>
    </xf>
    <xf numFmtId="3" fontId="20" fillId="9" borderId="1" xfId="0" applyNumberFormat="1" applyFont="1" applyFill="1" applyBorder="1" applyAlignment="1">
      <alignment horizontal="center" vertical="center" wrapText="1"/>
    </xf>
    <xf numFmtId="9" fontId="20" fillId="9" borderId="1" xfId="19" applyFont="1" applyFill="1" applyBorder="1" applyAlignment="1">
      <alignment horizontal="center" vertical="center" wrapText="1"/>
    </xf>
    <xf numFmtId="0" fontId="20" fillId="9" borderId="1" xfId="0" applyFont="1" applyFill="1" applyBorder="1" applyAlignment="1">
      <alignment horizontal="center" vertical="center" wrapText="1"/>
    </xf>
    <xf numFmtId="9" fontId="20" fillId="9" borderId="1" xfId="20" applyFont="1" applyFill="1" applyBorder="1" applyAlignment="1">
      <alignment horizontal="center" vertical="center" wrapText="1"/>
    </xf>
    <xf numFmtId="0" fontId="39" fillId="6" borderId="1" xfId="0" applyFont="1" applyFill="1" applyBorder="1">
      <alignment vertical="center"/>
    </xf>
    <xf numFmtId="0" fontId="36" fillId="6" borderId="1" xfId="1" applyFont="1" applyFill="1" applyBorder="1">
      <alignment vertical="center"/>
    </xf>
    <xf numFmtId="0" fontId="40" fillId="6" borderId="1" xfId="1" applyFont="1" applyFill="1" applyBorder="1" applyAlignment="1">
      <alignment vertical="top"/>
    </xf>
    <xf numFmtId="0" fontId="41" fillId="6" borderId="1" xfId="1" applyFont="1" applyFill="1" applyBorder="1">
      <alignment vertical="center"/>
    </xf>
    <xf numFmtId="0" fontId="36" fillId="9" borderId="10" xfId="0" applyFont="1" applyFill="1" applyBorder="1" applyAlignment="1">
      <alignment horizontal="center" vertical="center" wrapText="1"/>
    </xf>
    <xf numFmtId="3" fontId="20" fillId="6" borderId="1" xfId="0" applyNumberFormat="1" applyFont="1" applyFill="1" applyBorder="1" applyAlignment="1">
      <alignment horizontal="center" vertical="center" wrapText="1"/>
    </xf>
    <xf numFmtId="1" fontId="20" fillId="6" borderId="1" xfId="16" applyNumberFormat="1" applyFont="1" applyFill="1" applyBorder="1" applyAlignment="1">
      <alignment horizontal="center" vertical="center" wrapText="1"/>
    </xf>
    <xf numFmtId="0" fontId="20" fillId="13" borderId="1" xfId="0" applyFont="1" applyFill="1" applyBorder="1" applyAlignment="1">
      <alignment horizontal="left" vertical="center" wrapText="1"/>
    </xf>
    <xf numFmtId="9" fontId="19" fillId="6" borderId="1" xfId="19" applyFont="1" applyFill="1" applyBorder="1" applyAlignment="1">
      <alignment horizontal="center" vertical="center" wrapText="1"/>
    </xf>
    <xf numFmtId="9" fontId="20" fillId="6" borderId="10" xfId="0" applyNumberFormat="1" applyFont="1" applyFill="1" applyBorder="1" applyAlignment="1">
      <alignment horizontal="center" vertical="center" wrapText="1"/>
    </xf>
    <xf numFmtId="1" fontId="20" fillId="6" borderId="15" xfId="0" applyNumberFormat="1" applyFont="1" applyFill="1" applyBorder="1" applyAlignment="1">
      <alignment horizontal="center" vertical="center" wrapText="1"/>
    </xf>
    <xf numFmtId="9" fontId="20" fillId="9" borderId="10" xfId="0" applyNumberFormat="1" applyFont="1" applyFill="1" applyBorder="1" applyAlignment="1">
      <alignment horizontal="center" vertical="center" wrapText="1"/>
    </xf>
    <xf numFmtId="0" fontId="20" fillId="9" borderId="16" xfId="0" applyFont="1" applyFill="1" applyBorder="1" applyAlignment="1">
      <alignment horizontal="center" vertical="center" wrapText="1"/>
    </xf>
    <xf numFmtId="9" fontId="20" fillId="9" borderId="15" xfId="0" applyNumberFormat="1" applyFont="1" applyFill="1" applyBorder="1" applyAlignment="1">
      <alignment horizontal="center" vertical="center" wrapText="1"/>
    </xf>
    <xf numFmtId="1" fontId="20" fillId="9" borderId="1" xfId="0" applyNumberFormat="1" applyFont="1" applyFill="1" applyBorder="1" applyAlignment="1">
      <alignment horizontal="left" vertical="center" wrapText="1"/>
    </xf>
    <xf numFmtId="0" fontId="20" fillId="9" borderId="15" xfId="0" applyFont="1" applyFill="1" applyBorder="1" applyAlignment="1">
      <alignment horizontal="center" vertical="center" wrapText="1"/>
    </xf>
    <xf numFmtId="0" fontId="19" fillId="9" borderId="1" xfId="0" applyFont="1" applyFill="1" applyBorder="1" applyAlignment="1">
      <alignment horizontal="center" vertical="center" wrapText="1"/>
    </xf>
    <xf numFmtId="9" fontId="19" fillId="9" borderId="1" xfId="19" applyFont="1" applyFill="1" applyBorder="1" applyAlignment="1">
      <alignment horizontal="center" vertical="center" wrapText="1"/>
    </xf>
    <xf numFmtId="0" fontId="19" fillId="9" borderId="10" xfId="0" applyFont="1" applyFill="1" applyBorder="1" applyAlignment="1">
      <alignment horizontal="center" vertical="center" wrapText="1"/>
    </xf>
    <xf numFmtId="3" fontId="20" fillId="9" borderId="10" xfId="0" applyNumberFormat="1" applyFont="1" applyFill="1" applyBorder="1" applyAlignment="1">
      <alignment horizontal="center" vertical="center" wrapText="1"/>
    </xf>
    <xf numFmtId="3" fontId="19" fillId="9" borderId="10" xfId="0" applyNumberFormat="1" applyFont="1" applyFill="1" applyBorder="1" applyAlignment="1">
      <alignment horizontal="center" vertical="center" wrapText="1"/>
    </xf>
    <xf numFmtId="0" fontId="20" fillId="9" borderId="26" xfId="0" applyFont="1" applyFill="1" applyBorder="1" applyAlignment="1">
      <alignment horizontal="center" vertical="center" wrapText="1"/>
    </xf>
    <xf numFmtId="9" fontId="20" fillId="9" borderId="26" xfId="0" applyNumberFormat="1" applyFont="1" applyFill="1" applyBorder="1" applyAlignment="1">
      <alignment horizontal="center" vertical="center" wrapText="1"/>
    </xf>
    <xf numFmtId="0" fontId="19" fillId="9" borderId="26" xfId="0" applyFont="1" applyFill="1" applyBorder="1" applyAlignment="1">
      <alignment horizontal="center" vertical="center" wrapText="1"/>
    </xf>
    <xf numFmtId="9" fontId="20" fillId="8" borderId="1" xfId="0" applyNumberFormat="1" applyFont="1" applyFill="1" applyBorder="1" applyAlignment="1">
      <alignment horizontal="center" vertical="center" wrapText="1"/>
    </xf>
    <xf numFmtId="0" fontId="37" fillId="9" borderId="1" xfId="0" applyFont="1" applyFill="1" applyBorder="1" applyAlignment="1">
      <alignment horizontal="center" vertical="center" wrapText="1"/>
    </xf>
    <xf numFmtId="0" fontId="34" fillId="9" borderId="1" xfId="1" applyFont="1" applyFill="1" applyBorder="1" applyAlignment="1">
      <alignment horizontal="center" vertical="center" wrapText="1"/>
    </xf>
    <xf numFmtId="0" fontId="34" fillId="9" borderId="10" xfId="10" applyFont="1" applyFill="1" applyBorder="1" applyAlignment="1">
      <alignment horizontal="center" vertical="center" wrapText="1"/>
    </xf>
    <xf numFmtId="0" fontId="34" fillId="9" borderId="23" xfId="1" applyFont="1" applyFill="1" applyBorder="1" applyAlignment="1">
      <alignment horizontal="left" vertical="center" wrapText="1"/>
    </xf>
    <xf numFmtId="0" fontId="34" fillId="8" borderId="1" xfId="1" applyFont="1" applyFill="1" applyBorder="1" applyAlignment="1">
      <alignment horizontal="left" vertical="center" wrapText="1"/>
    </xf>
    <xf numFmtId="3" fontId="19" fillId="6" borderId="1" xfId="0" applyNumberFormat="1" applyFont="1" applyFill="1" applyBorder="1" applyAlignment="1">
      <alignment horizontal="center" vertical="center"/>
    </xf>
    <xf numFmtId="164" fontId="19" fillId="6" borderId="1" xfId="0" applyNumberFormat="1" applyFont="1" applyFill="1" applyBorder="1" applyAlignment="1">
      <alignment horizontal="center" vertical="center"/>
    </xf>
    <xf numFmtId="0" fontId="20" fillId="8" borderId="1" xfId="0" applyFont="1" applyFill="1" applyBorder="1" applyAlignment="1">
      <alignment horizontal="justify" vertical="center" wrapText="1"/>
    </xf>
    <xf numFmtId="0" fontId="19" fillId="8" borderId="1" xfId="0" applyFont="1" applyFill="1" applyBorder="1" applyAlignment="1">
      <alignment horizontal="center" vertical="center" wrapText="1"/>
    </xf>
    <xf numFmtId="9" fontId="19" fillId="6" borderId="1" xfId="0" applyNumberFormat="1" applyFont="1" applyFill="1" applyBorder="1" applyAlignment="1">
      <alignment horizontal="center" vertical="center" wrapText="1"/>
    </xf>
    <xf numFmtId="3" fontId="19" fillId="6" borderId="1" xfId="0" applyNumberFormat="1" applyFont="1" applyFill="1" applyBorder="1" applyAlignment="1">
      <alignment vertical="center" wrapText="1"/>
    </xf>
    <xf numFmtId="9" fontId="19" fillId="6" borderId="1" xfId="0" applyNumberFormat="1" applyFont="1" applyFill="1" applyBorder="1" applyAlignment="1">
      <alignment horizontal="center" vertical="center"/>
    </xf>
    <xf numFmtId="0" fontId="19" fillId="6" borderId="1" xfId="0" applyFont="1" applyFill="1" applyBorder="1" applyAlignment="1">
      <alignment horizontal="left" vertical="center" wrapText="1"/>
    </xf>
    <xf numFmtId="0" fontId="19" fillId="6" borderId="9" xfId="0" applyFont="1" applyFill="1" applyBorder="1" applyAlignment="1">
      <alignment horizontal="left" vertical="center" wrapText="1"/>
    </xf>
    <xf numFmtId="0" fontId="34" fillId="8" borderId="3" xfId="1" applyFont="1" applyFill="1" applyBorder="1" applyAlignment="1">
      <alignment vertical="center" wrapText="1"/>
    </xf>
    <xf numFmtId="0" fontId="18" fillId="6" borderId="1" xfId="1" applyFont="1" applyFill="1" applyBorder="1" applyAlignment="1">
      <alignment horizontal="center" vertical="center" wrapText="1"/>
    </xf>
    <xf numFmtId="0" fontId="20" fillId="6" borderId="3" xfId="2" applyFont="1" applyFill="1" applyBorder="1" applyAlignment="1">
      <alignment horizontal="center" vertical="center" wrapText="1"/>
    </xf>
    <xf numFmtId="0" fontId="20" fillId="6" borderId="2" xfId="2" applyFont="1" applyFill="1" applyBorder="1" applyAlignment="1">
      <alignment horizontal="center" vertical="center" wrapText="1"/>
    </xf>
    <xf numFmtId="9" fontId="20" fillId="9" borderId="10" xfId="19" applyFont="1" applyFill="1" applyBorder="1" applyAlignment="1">
      <alignment horizontal="center" vertical="center" wrapText="1"/>
    </xf>
    <xf numFmtId="14" fontId="20" fillId="6" borderId="1" xfId="0" applyNumberFormat="1" applyFont="1" applyFill="1" applyBorder="1" applyAlignment="1">
      <alignment horizontal="center" vertical="center" wrapText="1"/>
    </xf>
    <xf numFmtId="0" fontId="43" fillId="12" borderId="1" xfId="0" applyFont="1" applyFill="1" applyBorder="1" applyAlignment="1">
      <alignment horizontal="center" vertical="center"/>
    </xf>
    <xf numFmtId="0" fontId="43" fillId="12" borderId="1" xfId="0" applyFont="1" applyFill="1" applyBorder="1" applyAlignment="1">
      <alignment horizontal="left" vertical="center"/>
    </xf>
    <xf numFmtId="3" fontId="43" fillId="12" borderId="1" xfId="0" applyNumberFormat="1" applyFont="1" applyFill="1" applyBorder="1" applyAlignment="1">
      <alignment horizontal="right" vertical="center"/>
    </xf>
    <xf numFmtId="0" fontId="44" fillId="12" borderId="1" xfId="0" applyFont="1" applyFill="1" applyBorder="1" applyAlignment="1">
      <alignment horizontal="center" vertical="center"/>
    </xf>
    <xf numFmtId="0" fontId="44" fillId="12" borderId="1" xfId="0" applyFont="1" applyFill="1" applyBorder="1" applyAlignment="1">
      <alignment horizontal="left" vertical="center" wrapText="1"/>
    </xf>
    <xf numFmtId="3" fontId="44" fillId="12" borderId="1" xfId="0" applyNumberFormat="1" applyFont="1" applyFill="1" applyBorder="1" applyAlignment="1">
      <alignment horizontal="right" vertical="center"/>
    </xf>
    <xf numFmtId="0" fontId="43" fillId="12" borderId="1" xfId="0" applyFont="1" applyFill="1" applyBorder="1" applyAlignment="1">
      <alignment horizontal="left" vertical="center" wrapText="1"/>
    </xf>
    <xf numFmtId="0" fontId="44" fillId="12" borderId="1" xfId="0" applyFont="1" applyFill="1" applyBorder="1" applyAlignment="1">
      <alignment horizontal="right" vertical="center"/>
    </xf>
    <xf numFmtId="3" fontId="43" fillId="12" borderId="1" xfId="0" applyNumberFormat="1" applyFont="1" applyFill="1" applyBorder="1">
      <alignment vertical="center"/>
    </xf>
    <xf numFmtId="3" fontId="44" fillId="12" borderId="1" xfId="0" applyNumberFormat="1" applyFont="1" applyFill="1" applyBorder="1">
      <alignment vertical="center"/>
    </xf>
    <xf numFmtId="0" fontId="44" fillId="12" borderId="1" xfId="0" applyFont="1" applyFill="1" applyBorder="1">
      <alignment vertical="center"/>
    </xf>
    <xf numFmtId="0" fontId="11" fillId="6" borderId="9"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 xfId="0" applyFont="1" applyFill="1" applyBorder="1" applyAlignment="1">
      <alignment horizontal="left" vertical="top" wrapText="1"/>
    </xf>
    <xf numFmtId="0" fontId="18" fillId="6" borderId="1" xfId="1" applyFont="1" applyFill="1" applyBorder="1" applyAlignment="1">
      <alignment horizontal="left" vertical="top" wrapText="1"/>
    </xf>
    <xf numFmtId="0" fontId="18" fillId="6" borderId="1" xfId="1" applyFont="1" applyFill="1" applyBorder="1" applyAlignment="1">
      <alignment vertical="center" wrapText="1"/>
    </xf>
    <xf numFmtId="0" fontId="18" fillId="6" borderId="1" xfId="1" applyFont="1" applyFill="1" applyBorder="1" applyAlignment="1">
      <alignment vertical="top" wrapText="1"/>
    </xf>
    <xf numFmtId="0" fontId="9" fillId="6" borderId="1" xfId="22" applyFont="1" applyFill="1" applyBorder="1" applyAlignment="1">
      <alignment horizontal="center" vertical="center" wrapText="1"/>
    </xf>
    <xf numFmtId="0" fontId="11" fillId="6" borderId="1" xfId="22" applyFont="1" applyFill="1" applyBorder="1" applyAlignment="1">
      <alignment horizontal="center" vertical="center" wrapText="1"/>
    </xf>
    <xf numFmtId="0" fontId="11" fillId="6" borderId="30" xfId="0" applyFont="1" applyFill="1" applyBorder="1" applyAlignment="1">
      <alignment horizontal="center" vertical="center" wrapText="1"/>
    </xf>
    <xf numFmtId="0" fontId="11" fillId="6" borderId="9" xfId="22" applyFont="1" applyFill="1" applyBorder="1" applyAlignment="1">
      <alignment horizontal="center" vertical="center" wrapText="1"/>
    </xf>
    <xf numFmtId="0" fontId="20" fillId="12" borderId="2" xfId="0" applyFont="1" applyFill="1" applyBorder="1" applyAlignment="1">
      <alignment vertical="center" wrapText="1"/>
    </xf>
    <xf numFmtId="0" fontId="37" fillId="14" borderId="1" xfId="0" applyFont="1" applyFill="1" applyBorder="1" applyAlignment="1">
      <alignment horizontal="center" vertical="center" wrapText="1"/>
    </xf>
    <xf numFmtId="0" fontId="37" fillId="14" borderId="9" xfId="0" applyFont="1" applyFill="1" applyBorder="1" applyAlignment="1">
      <alignment horizontal="center" vertical="center" wrapText="1"/>
    </xf>
    <xf numFmtId="0" fontId="44" fillId="12" borderId="2" xfId="0" applyFont="1" applyFill="1" applyBorder="1" applyAlignment="1">
      <alignment vertical="center" wrapText="1"/>
    </xf>
    <xf numFmtId="0" fontId="34" fillId="6" borderId="1" xfId="1" applyFont="1" applyFill="1" applyBorder="1" applyAlignment="1">
      <alignment horizontal="left" vertical="center" wrapText="1"/>
    </xf>
    <xf numFmtId="0" fontId="44" fillId="8" borderId="1" xfId="0" applyFont="1" applyFill="1" applyBorder="1" applyAlignment="1">
      <alignment horizontal="left" vertical="center" wrapText="1"/>
    </xf>
    <xf numFmtId="0" fontId="13" fillId="7" borderId="1" xfId="0" applyFont="1" applyFill="1" applyBorder="1" applyAlignment="1" applyProtection="1">
      <alignment horizontal="center" vertical="center" wrapText="1"/>
      <protection locked="0"/>
    </xf>
    <xf numFmtId="0" fontId="13" fillId="16" borderId="10" xfId="0" applyFont="1" applyFill="1" applyBorder="1" applyAlignment="1">
      <alignment horizontal="center" vertical="top" wrapText="1"/>
    </xf>
    <xf numFmtId="0" fontId="20" fillId="6" borderId="1" xfId="0" applyFont="1" applyFill="1" applyBorder="1" applyAlignment="1" applyProtection="1">
      <alignment horizontal="center" vertical="center" wrapText="1"/>
      <protection locked="0"/>
    </xf>
    <xf numFmtId="0" fontId="20" fillId="6" borderId="1" xfId="0" applyFont="1" applyFill="1" applyBorder="1" applyAlignment="1">
      <alignment horizontal="center" vertical="top" wrapText="1"/>
    </xf>
    <xf numFmtId="0" fontId="13" fillId="2" borderId="1" xfId="0" applyFont="1" applyFill="1" applyBorder="1" applyAlignment="1">
      <alignment horizontal="center" vertical="center"/>
    </xf>
    <xf numFmtId="14" fontId="20" fillId="6" borderId="1" xfId="0" applyNumberFormat="1" applyFont="1" applyFill="1" applyBorder="1" applyAlignment="1">
      <alignment horizontal="center" vertical="center"/>
    </xf>
    <xf numFmtId="0" fontId="20" fillId="17" borderId="32" xfId="0" applyFont="1" applyFill="1" applyBorder="1" applyAlignment="1">
      <alignment horizontal="center" vertical="center" wrapText="1"/>
    </xf>
    <xf numFmtId="0" fontId="20" fillId="17" borderId="33" xfId="0" applyFont="1" applyFill="1" applyBorder="1" applyAlignment="1">
      <alignment horizontal="center" vertical="center" wrapText="1"/>
    </xf>
    <xf numFmtId="0" fontId="20" fillId="3" borderId="0" xfId="0" applyFont="1" applyFill="1">
      <alignment vertical="center"/>
    </xf>
    <xf numFmtId="0" fontId="18" fillId="13" borderId="1" xfId="1" applyFont="1" applyFill="1" applyBorder="1" applyAlignment="1">
      <alignment wrapText="1"/>
    </xf>
    <xf numFmtId="0" fontId="20" fillId="9" borderId="2" xfId="0" applyFont="1" applyFill="1" applyBorder="1" applyAlignment="1">
      <alignment horizontal="center" vertical="top" wrapText="1"/>
    </xf>
    <xf numFmtId="0" fontId="20" fillId="9" borderId="5" xfId="0" applyFont="1" applyFill="1" applyBorder="1" applyAlignment="1">
      <alignment horizontal="center" vertical="top" wrapText="1"/>
    </xf>
    <xf numFmtId="0" fontId="20" fillId="9" borderId="3" xfId="0" applyFont="1" applyFill="1" applyBorder="1" applyAlignment="1">
      <alignment horizontal="center" vertical="top" wrapText="1"/>
    </xf>
    <xf numFmtId="0" fontId="11" fillId="6" borderId="2" xfId="0" applyFont="1" applyFill="1" applyBorder="1" applyAlignment="1">
      <alignment horizontal="center" vertical="center" wrapText="1"/>
    </xf>
    <xf numFmtId="0" fontId="11" fillId="6" borderId="5" xfId="0" applyFont="1" applyFill="1" applyBorder="1" applyAlignment="1">
      <alignment horizontal="center" vertical="center"/>
    </xf>
    <xf numFmtId="0" fontId="11" fillId="6" borderId="3" xfId="0" applyFont="1" applyFill="1" applyBorder="1" applyAlignment="1">
      <alignment horizontal="center" vertical="center"/>
    </xf>
    <xf numFmtId="0" fontId="34" fillId="17" borderId="15" xfId="1" applyFont="1" applyFill="1" applyBorder="1" applyAlignment="1">
      <alignment horizontal="center" vertical="center" wrapText="1"/>
    </xf>
    <xf numFmtId="0" fontId="20" fillId="0" borderId="31" xfId="0" applyFont="1" applyBorder="1">
      <alignment vertical="center"/>
    </xf>
    <xf numFmtId="0" fontId="20" fillId="0" borderId="16" xfId="0" applyFont="1" applyBorder="1">
      <alignment vertical="center"/>
    </xf>
    <xf numFmtId="0" fontId="34" fillId="6" borderId="2" xfId="1" applyFont="1" applyFill="1" applyBorder="1" applyAlignment="1">
      <alignment horizontal="center" vertical="center" wrapText="1"/>
    </xf>
    <xf numFmtId="0" fontId="20" fillId="9" borderId="34" xfId="0" applyFont="1" applyFill="1" applyBorder="1" applyAlignment="1">
      <alignment horizontal="center" vertical="top" wrapText="1"/>
    </xf>
    <xf numFmtId="0" fontId="20" fillId="9" borderId="4" xfId="0" applyFont="1" applyFill="1" applyBorder="1" applyAlignment="1">
      <alignment horizontal="center" vertical="top" wrapText="1"/>
    </xf>
    <xf numFmtId="0" fontId="20" fillId="9" borderId="11" xfId="0" applyFont="1" applyFill="1" applyBorder="1" applyAlignment="1">
      <alignment horizontal="center" vertical="top" wrapText="1"/>
    </xf>
    <xf numFmtId="0" fontId="20" fillId="17" borderId="32" xfId="0" applyFont="1" applyFill="1" applyBorder="1" applyAlignment="1">
      <alignment horizontal="center" vertical="center" wrapText="1"/>
    </xf>
    <xf numFmtId="0" fontId="20" fillId="17" borderId="33" xfId="0" applyFont="1" applyFill="1" applyBorder="1" applyAlignment="1">
      <alignment horizontal="center" vertical="center" wrapText="1"/>
    </xf>
    <xf numFmtId="0" fontId="34" fillId="6" borderId="2" xfId="1" applyFont="1" applyFill="1" applyBorder="1" applyAlignment="1">
      <alignment horizontal="center" vertical="top" wrapText="1"/>
    </xf>
    <xf numFmtId="0" fontId="11" fillId="6" borderId="5" xfId="0" applyFont="1" applyFill="1" applyBorder="1" applyAlignment="1">
      <alignment horizontal="center" vertical="top"/>
    </xf>
    <xf numFmtId="0" fontId="11" fillId="6" borderId="3" xfId="0" applyFont="1" applyFill="1" applyBorder="1" applyAlignment="1">
      <alignment horizontal="center" vertical="top"/>
    </xf>
    <xf numFmtId="0" fontId="12" fillId="11" borderId="1" xfId="0" applyFont="1" applyFill="1" applyBorder="1" applyAlignment="1">
      <alignment horizontal="center" vertical="top" wrapText="1"/>
    </xf>
    <xf numFmtId="0" fontId="12" fillId="11" borderId="1" xfId="0" applyFont="1" applyFill="1" applyBorder="1" applyAlignment="1">
      <alignment horizontal="center" vertical="top"/>
    </xf>
    <xf numFmtId="0" fontId="20" fillId="6" borderId="1" xfId="22" applyFont="1" applyFill="1" applyBorder="1" applyAlignment="1">
      <alignment horizontal="center" vertical="center"/>
    </xf>
    <xf numFmtId="0" fontId="11" fillId="6" borderId="1" xfId="0" applyFont="1" applyFill="1" applyBorder="1" applyAlignment="1">
      <alignment horizontal="center" vertical="center"/>
    </xf>
    <xf numFmtId="0" fontId="20" fillId="6" borderId="1" xfId="0" applyFont="1" applyFill="1" applyBorder="1" applyAlignment="1">
      <alignment horizontal="justify" vertical="justify" wrapText="1"/>
    </xf>
    <xf numFmtId="0" fontId="34" fillId="6" borderId="1" xfId="1" applyFont="1" applyFill="1" applyBorder="1" applyAlignment="1">
      <alignment horizontal="justify" vertical="justify" wrapText="1"/>
    </xf>
    <xf numFmtId="0" fontId="12" fillId="2" borderId="1" xfId="0" applyFont="1" applyFill="1" applyBorder="1" applyAlignment="1">
      <alignment horizontal="center" vertical="center" wrapText="1"/>
    </xf>
    <xf numFmtId="0" fontId="48" fillId="2" borderId="1" xfId="0" applyFont="1" applyFill="1" applyBorder="1" applyAlignment="1">
      <alignment horizontal="center" vertical="center"/>
    </xf>
    <xf numFmtId="0" fontId="13" fillId="7" borderId="1" xfId="0" applyFont="1" applyFill="1" applyBorder="1" applyAlignment="1">
      <alignment horizontal="center" vertical="center"/>
    </xf>
    <xf numFmtId="0" fontId="13" fillId="7" borderId="1" xfId="0" applyFont="1" applyFill="1" applyBorder="1" applyAlignment="1">
      <alignment horizontal="center" vertical="center" wrapText="1"/>
    </xf>
    <xf numFmtId="0" fontId="20" fillId="6" borderId="1" xfId="0" applyFont="1" applyFill="1" applyBorder="1" applyAlignment="1">
      <alignment horizontal="justify" vertical="center" wrapText="1"/>
    </xf>
    <xf numFmtId="0" fontId="34" fillId="6" borderId="1" xfId="1" applyFont="1" applyFill="1" applyBorder="1" applyAlignment="1">
      <alignment horizontal="left" vertical="center" wrapText="1"/>
    </xf>
    <xf numFmtId="0" fontId="13" fillId="7" borderId="1" xfId="0" applyFont="1" applyFill="1" applyBorder="1" applyAlignment="1">
      <alignment horizontal="center" vertical="top" wrapText="1"/>
    </xf>
    <xf numFmtId="0" fontId="13" fillId="7" borderId="1" xfId="0" applyFont="1" applyFill="1" applyBorder="1" applyAlignment="1">
      <alignment horizontal="center" vertical="top"/>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49" fillId="11" borderId="1" xfId="0" applyFont="1" applyFill="1" applyBorder="1" applyAlignment="1">
      <alignment horizontal="center" vertical="top"/>
    </xf>
    <xf numFmtId="0" fontId="51" fillId="2" borderId="1" xfId="0" applyFont="1" applyFill="1" applyBorder="1" applyAlignment="1">
      <alignment horizontal="center" vertical="center" wrapText="1"/>
    </xf>
    <xf numFmtId="0" fontId="51" fillId="2" borderId="1" xfId="0" applyFont="1" applyFill="1" applyBorder="1" applyAlignment="1">
      <alignment horizontal="center" vertical="center"/>
    </xf>
    <xf numFmtId="0" fontId="20" fillId="6"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34" fillId="6" borderId="1" xfId="1"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top" wrapText="1"/>
    </xf>
    <xf numFmtId="0" fontId="13" fillId="2" borderId="1" xfId="0" applyFont="1" applyFill="1" applyBorder="1" applyAlignment="1">
      <alignment horizontal="center" vertical="top"/>
    </xf>
    <xf numFmtId="0" fontId="20" fillId="6" borderId="1" xfId="0" applyFont="1" applyFill="1" applyBorder="1" applyAlignment="1" applyProtection="1">
      <alignment horizontal="center" vertical="center"/>
      <protection locked="0"/>
    </xf>
    <xf numFmtId="0" fontId="20" fillId="6" borderId="1" xfId="0" applyFont="1" applyFill="1" applyBorder="1" applyAlignment="1" applyProtection="1">
      <alignment horizontal="left" vertical="center" wrapText="1"/>
      <protection locked="0"/>
    </xf>
    <xf numFmtId="0" fontId="11" fillId="6" borderId="1" xfId="0" applyFont="1" applyFill="1" applyBorder="1" applyAlignment="1">
      <alignment horizontal="center" vertical="center" wrapText="1"/>
    </xf>
    <xf numFmtId="0" fontId="10" fillId="15" borderId="15" xfId="0" applyFont="1" applyFill="1" applyBorder="1" applyAlignment="1">
      <alignment horizontal="center" vertical="top" wrapText="1"/>
    </xf>
    <xf numFmtId="0" fontId="50" fillId="0" borderId="31" xfId="0" applyFont="1" applyBorder="1" applyAlignment="1">
      <alignment horizontal="center" vertical="top"/>
    </xf>
    <xf numFmtId="0" fontId="50" fillId="0" borderId="16" xfId="0" applyFont="1" applyBorder="1" applyAlignment="1">
      <alignment horizontal="center" vertical="top"/>
    </xf>
    <xf numFmtId="0" fontId="13" fillId="16" borderId="15" xfId="0" applyFont="1" applyFill="1" applyBorder="1" applyAlignment="1">
      <alignment horizontal="center" vertical="top" wrapText="1"/>
    </xf>
    <xf numFmtId="0" fontId="20" fillId="0" borderId="16" xfId="0" applyFont="1" applyBorder="1" applyAlignment="1">
      <alignment horizontal="center" vertical="top"/>
    </xf>
    <xf numFmtId="0" fontId="19" fillId="6" borderId="2" xfId="0" applyFont="1" applyFill="1" applyBorder="1" applyAlignment="1">
      <alignment horizontal="center" vertical="top" wrapText="1"/>
    </xf>
    <xf numFmtId="0" fontId="19" fillId="6" borderId="3" xfId="0" applyFont="1" applyFill="1" applyBorder="1" applyAlignment="1">
      <alignment horizontal="center" vertical="top" wrapText="1"/>
    </xf>
    <xf numFmtId="0" fontId="11" fillId="6" borderId="3" xfId="0" applyFont="1" applyFill="1" applyBorder="1" applyAlignment="1">
      <alignment horizontal="center" vertical="center" wrapText="1"/>
    </xf>
    <xf numFmtId="0" fontId="13" fillId="7" borderId="1" xfId="0" applyFont="1" applyFill="1" applyBorder="1" applyAlignment="1" applyProtection="1">
      <alignment horizontal="center" vertical="center" wrapText="1"/>
      <protection locked="0"/>
    </xf>
    <xf numFmtId="0" fontId="20" fillId="6" borderId="6" xfId="0" applyFont="1" applyFill="1" applyBorder="1" applyAlignment="1" applyProtection="1">
      <alignment horizontal="center" vertical="center"/>
      <protection locked="0"/>
    </xf>
    <xf numFmtId="0" fontId="20" fillId="6" borderId="7" xfId="0" applyFont="1" applyFill="1" applyBorder="1" applyAlignment="1" applyProtection="1">
      <alignment horizontal="center" vertical="center"/>
      <protection locked="0"/>
    </xf>
    <xf numFmtId="0" fontId="20" fillId="6" borderId="1" xfId="0" applyFont="1" applyFill="1" applyBorder="1" applyAlignment="1">
      <alignment horizontal="left" vertical="center" wrapText="1"/>
    </xf>
    <xf numFmtId="0" fontId="34" fillId="6" borderId="2" xfId="1" applyFont="1" applyFill="1" applyBorder="1" applyAlignment="1">
      <alignment horizontal="left" vertical="center" wrapText="1"/>
    </xf>
    <xf numFmtId="0" fontId="34" fillId="6" borderId="5" xfId="1" applyFont="1" applyFill="1" applyBorder="1" applyAlignment="1">
      <alignment horizontal="left" vertical="center" wrapText="1"/>
    </xf>
    <xf numFmtId="0" fontId="34" fillId="6" borderId="3" xfId="1" applyFont="1" applyFill="1" applyBorder="1" applyAlignment="1">
      <alignment horizontal="left" vertical="center" wrapText="1"/>
    </xf>
    <xf numFmtId="3" fontId="20" fillId="6" borderId="1" xfId="0" applyNumberFormat="1" applyFont="1" applyFill="1" applyBorder="1" applyAlignment="1">
      <alignment horizontal="center" vertical="center" wrapText="1"/>
    </xf>
    <xf numFmtId="0" fontId="20" fillId="6" borderId="2" xfId="0" applyFont="1" applyFill="1" applyBorder="1" applyAlignment="1">
      <alignment horizontal="left" vertical="top" wrapText="1"/>
    </xf>
    <xf numFmtId="0" fontId="20" fillId="6" borderId="3" xfId="0" applyFont="1" applyFill="1" applyBorder="1" applyAlignment="1">
      <alignment horizontal="left" vertical="top" wrapText="1"/>
    </xf>
    <xf numFmtId="0" fontId="12" fillId="11" borderId="2" xfId="0" applyFont="1" applyFill="1" applyBorder="1" applyAlignment="1">
      <alignment horizontal="center" vertical="top" wrapText="1"/>
    </xf>
    <xf numFmtId="0" fontId="12" fillId="11" borderId="5" xfId="0" applyFont="1" applyFill="1" applyBorder="1" applyAlignment="1">
      <alignment horizontal="center" vertical="top"/>
    </xf>
    <xf numFmtId="0" fontId="12" fillId="11" borderId="3" xfId="0" applyFont="1" applyFill="1" applyBorder="1" applyAlignment="1">
      <alignment horizontal="center" vertical="top"/>
    </xf>
    <xf numFmtId="0" fontId="13" fillId="2" borderId="2"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3" fillId="7" borderId="2" xfId="0" applyFont="1" applyFill="1" applyBorder="1" applyAlignment="1" applyProtection="1">
      <alignment horizontal="center" vertical="center" wrapText="1"/>
      <protection locked="0"/>
    </xf>
    <xf numFmtId="0" fontId="13" fillId="7" borderId="3" xfId="0" applyFont="1" applyFill="1" applyBorder="1" applyAlignment="1" applyProtection="1">
      <alignment horizontal="center" vertical="center"/>
      <protection locked="0"/>
    </xf>
    <xf numFmtId="0" fontId="13" fillId="7" borderId="5" xfId="0" applyFont="1" applyFill="1" applyBorder="1" applyAlignment="1" applyProtection="1">
      <alignment horizontal="center" vertical="center"/>
      <protection locked="0"/>
    </xf>
    <xf numFmtId="0" fontId="11" fillId="6" borderId="1" xfId="22" applyFont="1" applyFill="1" applyBorder="1" applyAlignment="1">
      <alignment horizontal="center" vertical="center" wrapText="1"/>
    </xf>
    <xf numFmtId="0" fontId="34" fillId="6" borderId="9" xfId="1" applyFont="1" applyFill="1" applyBorder="1" applyAlignment="1">
      <alignment horizontal="center" vertical="center" wrapText="1"/>
    </xf>
    <xf numFmtId="0" fontId="20" fillId="6" borderId="9" xfId="22" applyFont="1" applyFill="1" applyBorder="1" applyAlignment="1">
      <alignment horizontal="center" vertical="center" wrapText="1"/>
    </xf>
    <xf numFmtId="0" fontId="20" fillId="6" borderId="1" xfId="22"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44" fillId="12" borderId="2" xfId="0" applyFont="1" applyFill="1" applyBorder="1" applyAlignment="1">
      <alignment horizontal="center" vertical="center" wrapText="1"/>
    </xf>
    <xf numFmtId="0" fontId="44" fillId="12" borderId="3" xfId="0" applyFont="1" applyFill="1" applyBorder="1" applyAlignment="1">
      <alignment horizontal="center" vertical="center" wrapText="1"/>
    </xf>
    <xf numFmtId="0" fontId="44" fillId="8" borderId="2" xfId="0" applyFont="1" applyFill="1" applyBorder="1" applyAlignment="1">
      <alignment horizontal="center" vertical="center" wrapText="1"/>
    </xf>
    <xf numFmtId="0" fontId="44" fillId="8" borderId="3" xfId="0" applyFont="1" applyFill="1" applyBorder="1" applyAlignment="1">
      <alignment horizontal="center" vertical="center" wrapText="1"/>
    </xf>
    <xf numFmtId="0" fontId="10" fillId="2" borderId="2" xfId="0" applyFont="1" applyFill="1" applyBorder="1" applyAlignment="1">
      <alignment horizontal="center" vertical="top" wrapText="1"/>
    </xf>
    <xf numFmtId="0" fontId="10" fillId="2" borderId="5" xfId="0" applyFont="1" applyFill="1" applyBorder="1" applyAlignment="1">
      <alignment horizontal="center" vertical="top" wrapText="1"/>
    </xf>
    <xf numFmtId="0" fontId="10" fillId="2" borderId="3" xfId="0" applyFont="1" applyFill="1" applyBorder="1" applyAlignment="1">
      <alignment horizontal="center" vertical="top" wrapText="1"/>
    </xf>
    <xf numFmtId="0" fontId="13" fillId="7" borderId="2" xfId="0" applyFont="1" applyFill="1" applyBorder="1" applyAlignment="1">
      <alignment horizontal="center" vertical="top" wrapText="1"/>
    </xf>
    <xf numFmtId="0" fontId="13" fillId="7" borderId="3" xfId="0" applyFont="1" applyFill="1" applyBorder="1" applyAlignment="1">
      <alignment horizontal="center" vertical="top" wrapText="1"/>
    </xf>
    <xf numFmtId="0" fontId="11" fillId="6" borderId="9"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43" fillId="8" borderId="2" xfId="0" applyFont="1" applyFill="1" applyBorder="1" applyAlignment="1">
      <alignment horizontal="center" vertical="center"/>
    </xf>
    <xf numFmtId="0" fontId="43" fillId="8" borderId="5" xfId="0" applyFont="1" applyFill="1" applyBorder="1" applyAlignment="1">
      <alignment horizontal="center" vertical="center"/>
    </xf>
    <xf numFmtId="0" fontId="43" fillId="8" borderId="3" xfId="0" applyFont="1" applyFill="1" applyBorder="1" applyAlignment="1">
      <alignment horizontal="center" vertical="center"/>
    </xf>
    <xf numFmtId="0" fontId="11" fillId="6" borderId="2" xfId="0" applyFont="1" applyFill="1" applyBorder="1" applyAlignment="1">
      <alignment horizontal="center" vertical="top" wrapText="1"/>
    </xf>
    <xf numFmtId="0" fontId="10" fillId="11" borderId="1" xfId="0" applyFont="1" applyFill="1" applyBorder="1" applyAlignment="1">
      <alignment horizontal="center" vertical="center" wrapText="1"/>
    </xf>
    <xf numFmtId="0" fontId="10" fillId="11"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34" fillId="6" borderId="30" xfId="1" applyFont="1" applyFill="1" applyBorder="1" applyAlignment="1">
      <alignment horizontal="center" vertical="center" wrapText="1"/>
    </xf>
    <xf numFmtId="0" fontId="34" fillId="6" borderId="8" xfId="1" applyFont="1" applyFill="1" applyBorder="1" applyAlignment="1">
      <alignment horizontal="center" vertical="center" wrapText="1"/>
    </xf>
    <xf numFmtId="0" fontId="21" fillId="3" borderId="6" xfId="0" applyFont="1" applyFill="1" applyBorder="1" applyAlignment="1">
      <alignment horizontal="center" vertical="center"/>
    </xf>
    <xf numFmtId="0" fontId="21" fillId="3" borderId="12" xfId="0" applyFont="1" applyFill="1" applyBorder="1" applyAlignment="1">
      <alignment horizontal="center" vertical="center"/>
    </xf>
    <xf numFmtId="0" fontId="21" fillId="3" borderId="7" xfId="0" applyFont="1" applyFill="1" applyBorder="1" applyAlignment="1">
      <alignment horizontal="center" vertical="center"/>
    </xf>
    <xf numFmtId="0" fontId="21" fillId="3" borderId="14" xfId="0" applyFont="1" applyFill="1" applyBorder="1" applyAlignment="1">
      <alignment horizontal="center" vertical="center"/>
    </xf>
    <xf numFmtId="0" fontId="21" fillId="3" borderId="4" xfId="0" applyFont="1" applyFill="1" applyBorder="1" applyAlignment="1">
      <alignment horizontal="center" vertical="center"/>
    </xf>
    <xf numFmtId="0" fontId="21" fillId="3" borderId="11" xfId="0" applyFont="1" applyFill="1" applyBorder="1" applyAlignment="1">
      <alignment horizontal="center" vertical="center"/>
    </xf>
    <xf numFmtId="9" fontId="20" fillId="6" borderId="1" xfId="0" applyNumberFormat="1" applyFont="1" applyFill="1" applyBorder="1" applyAlignment="1">
      <alignment horizontal="center" vertical="center" wrapText="1"/>
    </xf>
    <xf numFmtId="0" fontId="13" fillId="6" borderId="1" xfId="0" quotePrefix="1" applyFont="1" applyFill="1" applyBorder="1" applyAlignment="1">
      <alignment horizontal="center" vertical="center" wrapText="1"/>
    </xf>
    <xf numFmtId="0" fontId="34" fillId="9" borderId="24" xfId="1" applyFont="1" applyFill="1" applyBorder="1" applyAlignment="1">
      <alignment horizontal="left" vertical="center" wrapText="1"/>
    </xf>
    <xf numFmtId="0" fontId="34" fillId="9" borderId="25" xfId="1" applyFont="1" applyFill="1" applyBorder="1" applyAlignment="1">
      <alignment horizontal="left" vertical="center" wrapText="1"/>
    </xf>
    <xf numFmtId="0" fontId="34" fillId="9" borderId="27" xfId="1" applyFont="1" applyFill="1" applyBorder="1" applyAlignment="1">
      <alignment horizontal="left" vertical="center" wrapText="1"/>
    </xf>
    <xf numFmtId="0" fontId="11" fillId="6" borderId="28" xfId="0" applyFont="1" applyFill="1" applyBorder="1" applyAlignment="1">
      <alignment horizontal="center" vertical="center" wrapText="1"/>
    </xf>
    <xf numFmtId="0" fontId="11" fillId="6" borderId="29"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20" fillId="6" borderId="2"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11" fillId="6" borderId="2" xfId="0" applyFont="1" applyFill="1" applyBorder="1" applyAlignment="1">
      <alignment horizontal="left" vertical="center"/>
    </xf>
    <xf numFmtId="0" fontId="11" fillId="6" borderId="3" xfId="0" applyFont="1" applyFill="1" applyBorder="1" applyAlignment="1">
      <alignment horizontal="left" vertical="center"/>
    </xf>
    <xf numFmtId="0" fontId="20" fillId="6" borderId="1" xfId="0" applyFont="1" applyFill="1" applyBorder="1" applyAlignment="1">
      <alignment horizontal="left" vertical="top" wrapText="1"/>
    </xf>
    <xf numFmtId="0" fontId="34" fillId="8" borderId="2" xfId="1" applyFont="1" applyFill="1" applyBorder="1" applyAlignment="1">
      <alignment vertical="center" wrapText="1"/>
    </xf>
    <xf numFmtId="0" fontId="34" fillId="8" borderId="5" xfId="1" applyFont="1" applyFill="1" applyBorder="1" applyAlignment="1">
      <alignment vertical="center" wrapText="1"/>
    </xf>
    <xf numFmtId="0" fontId="34" fillId="8" borderId="3" xfId="1" applyFont="1" applyFill="1" applyBorder="1" applyAlignment="1">
      <alignment vertical="center" wrapText="1"/>
    </xf>
    <xf numFmtId="0" fontId="34" fillId="8" borderId="2" xfId="1" applyFont="1" applyFill="1" applyBorder="1" applyAlignment="1">
      <alignment vertical="center"/>
    </xf>
    <xf numFmtId="0" fontId="34" fillId="8" borderId="5" xfId="1" applyFont="1" applyFill="1" applyBorder="1" applyAlignment="1">
      <alignment vertical="center"/>
    </xf>
    <xf numFmtId="0" fontId="34" fillId="8" borderId="3" xfId="1" applyFont="1" applyFill="1" applyBorder="1" applyAlignment="1">
      <alignment vertical="center"/>
    </xf>
    <xf numFmtId="0" fontId="18" fillId="6" borderId="2" xfId="1" applyFont="1" applyFill="1" applyBorder="1" applyAlignment="1">
      <alignment horizontal="center" vertical="center" wrapText="1"/>
    </xf>
    <xf numFmtId="0" fontId="18" fillId="6" borderId="5" xfId="1" applyFont="1" applyFill="1" applyBorder="1" applyAlignment="1">
      <alignment horizontal="center" vertical="center"/>
    </xf>
    <xf numFmtId="0" fontId="18" fillId="6" borderId="3" xfId="1" applyFont="1" applyFill="1" applyBorder="1" applyAlignment="1">
      <alignment horizontal="center" vertical="center"/>
    </xf>
    <xf numFmtId="0" fontId="15" fillId="2" borderId="1" xfId="0" applyFont="1" applyFill="1" applyBorder="1" applyAlignment="1">
      <alignment horizontal="center" vertical="center" wrapText="1"/>
    </xf>
    <xf numFmtId="0" fontId="13" fillId="5" borderId="1" xfId="0" applyFont="1" applyFill="1" applyBorder="1" applyAlignment="1">
      <alignment horizontal="center" vertical="top"/>
    </xf>
    <xf numFmtId="0" fontId="11" fillId="2" borderId="2"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3" xfId="0" applyFont="1" applyFill="1" applyBorder="1" applyAlignment="1">
      <alignment horizontal="center" vertical="center"/>
    </xf>
    <xf numFmtId="0" fontId="13" fillId="5" borderId="1" xfId="0" applyFont="1" applyFill="1" applyBorder="1" applyAlignment="1">
      <alignment horizontal="center" vertical="top" wrapText="1"/>
    </xf>
    <xf numFmtId="0" fontId="21" fillId="4" borderId="6" xfId="0" applyFont="1" applyFill="1" applyBorder="1" applyAlignment="1">
      <alignment horizontal="center" vertical="center" wrapText="1"/>
    </xf>
    <xf numFmtId="0" fontId="21" fillId="4" borderId="12"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8" fillId="11" borderId="2"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3" xfId="0" applyFont="1" applyFill="1" applyBorder="1" applyAlignment="1">
      <alignment horizontal="center" vertical="center"/>
    </xf>
    <xf numFmtId="0" fontId="12" fillId="11" borderId="2" xfId="0" applyFont="1" applyFill="1" applyBorder="1" applyAlignment="1">
      <alignment horizontal="center" vertical="center"/>
    </xf>
    <xf numFmtId="0" fontId="12" fillId="11" borderId="5" xfId="0" applyFont="1" applyFill="1" applyBorder="1" applyAlignment="1">
      <alignment horizontal="center" vertical="center"/>
    </xf>
    <xf numFmtId="0" fontId="12" fillId="11" borderId="3" xfId="0" applyFont="1" applyFill="1" applyBorder="1" applyAlignment="1">
      <alignment horizontal="center" vertical="center"/>
    </xf>
    <xf numFmtId="0" fontId="11" fillId="6" borderId="6"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1" fillId="6" borderId="0" xfId="0" applyFont="1" applyFill="1" applyAlignment="1">
      <alignment horizontal="center" vertical="center" wrapText="1"/>
    </xf>
    <xf numFmtId="0" fontId="11" fillId="6" borderId="17"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2" fillId="10" borderId="5" xfId="0" applyFont="1" applyFill="1" applyBorder="1" applyAlignment="1">
      <alignment horizontal="center" vertical="center"/>
    </xf>
    <xf numFmtId="0" fontId="11" fillId="2" borderId="6"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4"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0" fillId="11" borderId="1" xfId="0" applyFont="1" applyFill="1" applyBorder="1" applyAlignment="1">
      <alignment horizontal="center" vertical="top" wrapText="1"/>
    </xf>
    <xf numFmtId="0" fontId="10" fillId="11" borderId="1" xfId="0" applyFont="1" applyFill="1" applyBorder="1" applyAlignment="1">
      <alignment horizontal="center" vertical="top"/>
    </xf>
    <xf numFmtId="0" fontId="18" fillId="6" borderId="2" xfId="1" applyFont="1" applyFill="1" applyBorder="1" applyAlignment="1">
      <alignment horizontal="center" vertical="center"/>
    </xf>
    <xf numFmtId="0" fontId="13" fillId="11" borderId="1" xfId="0" applyFont="1" applyFill="1" applyBorder="1" applyAlignment="1">
      <alignment horizontal="center" vertical="center"/>
    </xf>
    <xf numFmtId="0" fontId="13" fillId="11" borderId="6" xfId="0" applyFont="1" applyFill="1" applyBorder="1" applyAlignment="1">
      <alignment horizontal="center" vertical="top" wrapText="1"/>
    </xf>
    <xf numFmtId="0" fontId="13" fillId="11" borderId="7" xfId="0" applyFont="1" applyFill="1" applyBorder="1" applyAlignment="1">
      <alignment horizontal="center" vertical="top" wrapText="1"/>
    </xf>
    <xf numFmtId="0" fontId="12" fillId="6" borderId="2" xfId="0" applyFont="1" applyFill="1" applyBorder="1">
      <alignment vertical="center"/>
    </xf>
    <xf numFmtId="0" fontId="12" fillId="6" borderId="3" xfId="0" applyFont="1" applyFill="1" applyBorder="1">
      <alignment vertical="center"/>
    </xf>
    <xf numFmtId="0" fontId="22" fillId="6" borderId="5" xfId="0" applyFont="1" applyFill="1" applyBorder="1" applyAlignment="1">
      <alignment horizontal="left" vertical="center"/>
    </xf>
    <xf numFmtId="0" fontId="22" fillId="6" borderId="3" xfId="0" applyFont="1" applyFill="1" applyBorder="1" applyAlignment="1">
      <alignment horizontal="left" vertical="center"/>
    </xf>
    <xf numFmtId="0" fontId="12" fillId="6" borderId="2" xfId="0" applyFont="1" applyFill="1" applyBorder="1" applyAlignment="1">
      <alignment horizontal="left" vertical="center"/>
    </xf>
    <xf numFmtId="0" fontId="12" fillId="6" borderId="3" xfId="0" applyFont="1" applyFill="1" applyBorder="1" applyAlignment="1">
      <alignment horizontal="left" vertical="center"/>
    </xf>
    <xf numFmtId="0" fontId="13" fillId="6" borderId="2" xfId="0" applyFont="1" applyFill="1" applyBorder="1" applyAlignment="1">
      <alignment horizontal="left" vertical="center"/>
    </xf>
    <xf numFmtId="0" fontId="13" fillId="6" borderId="5" xfId="0" applyFont="1" applyFill="1" applyBorder="1" applyAlignment="1">
      <alignment horizontal="left" vertical="center"/>
    </xf>
    <xf numFmtId="0" fontId="13" fillId="6" borderId="3" xfId="0" applyFont="1" applyFill="1" applyBorder="1" applyAlignment="1">
      <alignment horizontal="left" vertical="center"/>
    </xf>
    <xf numFmtId="0" fontId="20" fillId="6" borderId="1" xfId="0" applyFont="1" applyFill="1" applyBorder="1" applyAlignment="1">
      <alignment horizontal="left" vertical="center"/>
    </xf>
    <xf numFmtId="0" fontId="19" fillId="6" borderId="1" xfId="0" applyFont="1" applyFill="1" applyBorder="1" applyAlignment="1">
      <alignment horizontal="left" vertical="center"/>
    </xf>
    <xf numFmtId="0" fontId="10" fillId="11" borderId="2" xfId="0" applyFont="1" applyFill="1" applyBorder="1" applyAlignment="1">
      <alignment horizontal="center" vertical="center" wrapText="1"/>
    </xf>
    <xf numFmtId="0" fontId="10" fillId="11" borderId="5" xfId="0" applyFont="1" applyFill="1" applyBorder="1" applyAlignment="1">
      <alignment horizontal="center" vertical="center" wrapText="1"/>
    </xf>
    <xf numFmtId="0" fontId="10" fillId="11" borderId="3" xfId="0" applyFont="1" applyFill="1" applyBorder="1" applyAlignment="1">
      <alignment horizontal="center" vertical="center" wrapText="1"/>
    </xf>
    <xf numFmtId="0" fontId="11" fillId="6" borderId="2" xfId="0" applyFont="1" applyFill="1" applyBorder="1" applyAlignment="1">
      <alignment horizontal="left" vertical="center" wrapText="1"/>
    </xf>
    <xf numFmtId="0" fontId="11" fillId="6" borderId="3" xfId="0" applyFont="1" applyFill="1" applyBorder="1" applyAlignment="1">
      <alignment horizontal="left" vertical="center" wrapText="1"/>
    </xf>
    <xf numFmtId="0" fontId="20" fillId="8" borderId="1"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9" borderId="18" xfId="0" applyFont="1" applyFill="1" applyBorder="1" applyAlignment="1">
      <alignment horizontal="justify" vertical="center" wrapText="1"/>
    </xf>
    <xf numFmtId="0" fontId="20" fillId="9" borderId="20" xfId="0" applyFont="1" applyFill="1" applyBorder="1" applyAlignment="1">
      <alignment horizontal="justify" vertical="center" wrapText="1"/>
    </xf>
    <xf numFmtId="0" fontId="20" fillId="9" borderId="18" xfId="0" applyFont="1" applyFill="1" applyBorder="1" applyAlignment="1">
      <alignment horizontal="center" vertical="center" wrapText="1"/>
    </xf>
    <xf numFmtId="0" fontId="20" fillId="9" borderId="20" xfId="0" applyFont="1" applyFill="1" applyBorder="1" applyAlignment="1">
      <alignment horizontal="center" vertical="center" wrapText="1"/>
    </xf>
    <xf numFmtId="0" fontId="20" fillId="9" borderId="22" xfId="0" applyFont="1" applyFill="1" applyBorder="1" applyAlignment="1">
      <alignment horizontal="center" vertical="center" wrapText="1"/>
    </xf>
    <xf numFmtId="0" fontId="20" fillId="9" borderId="19" xfId="0" applyFont="1" applyFill="1" applyBorder="1" applyAlignment="1">
      <alignment horizontal="center" vertical="center" wrapText="1"/>
    </xf>
    <xf numFmtId="0" fontId="20" fillId="9" borderId="21" xfId="0" applyFont="1" applyFill="1" applyBorder="1" applyAlignment="1">
      <alignment horizontal="center" vertical="center" wrapText="1"/>
    </xf>
    <xf numFmtId="0" fontId="27" fillId="2" borderId="1" xfId="0" applyFont="1" applyFill="1" applyBorder="1" applyAlignment="1">
      <alignment horizontal="center" vertical="center"/>
    </xf>
    <xf numFmtId="0" fontId="11" fillId="6" borderId="2" xfId="0" applyFont="1" applyFill="1" applyBorder="1" applyAlignment="1">
      <alignment horizontal="center" vertical="center"/>
    </xf>
    <xf numFmtId="0" fontId="49" fillId="0" borderId="0" xfId="0" applyFont="1" applyAlignment="1">
      <alignment horizontal="center" vertical="center"/>
    </xf>
    <xf numFmtId="0" fontId="53" fillId="0" borderId="0" xfId="31" applyFont="1">
      <alignment vertical="center"/>
    </xf>
    <xf numFmtId="0" fontId="54" fillId="17" borderId="15" xfId="1" applyFont="1" applyFill="1" applyBorder="1" applyAlignment="1">
      <alignment horizontal="center" vertical="center" wrapText="1"/>
    </xf>
    <xf numFmtId="0" fontId="55" fillId="0" borderId="31" xfId="0" applyFont="1" applyBorder="1" applyAlignment="1">
      <alignment horizontal="center" vertical="center"/>
    </xf>
    <xf numFmtId="0" fontId="55" fillId="0" borderId="16" xfId="0" applyFont="1" applyBorder="1" applyAlignment="1">
      <alignment horizontal="center" vertical="center"/>
    </xf>
  </cellXfs>
  <cellStyles count="32">
    <cellStyle name="Hipervínculo" xfId="1" builtinId="8"/>
    <cellStyle name="Hipervínculo 2" xfId="3" xr:uid="{0DB4C86B-7F69-49F1-8D7C-27F0460F09D9}"/>
    <cellStyle name="Hipervínculo 2 2" xfId="9" xr:uid="{A71D161F-F45F-4E9D-A6D6-EB6F42B118BF}"/>
    <cellStyle name="Hyperlink" xfId="4" xr:uid="{5BB68EBA-5BB0-49B0-8427-32C9C95072CF}"/>
    <cellStyle name="Hyperlink 2" xfId="10" xr:uid="{A0F5AE82-3850-4750-B9EF-8C67513E9A8B}"/>
    <cellStyle name="Millares [0]" xfId="16" builtinId="6"/>
    <cellStyle name="Millares [0] 2" xfId="7" xr:uid="{F2014278-7C0D-4B24-B596-F09E0B66DD89}"/>
    <cellStyle name="Millares [0] 2 2" xfId="25" xr:uid="{711B4400-CEFF-451A-A4E8-036B4F446379}"/>
    <cellStyle name="Millares [0] 3" xfId="13" xr:uid="{8DCDF8D6-9577-4438-91E1-BE130622B90A}"/>
    <cellStyle name="Millares [0] 3 2" xfId="28" xr:uid="{A9E0A6AD-2242-4316-B3B6-4D8EE4817C72}"/>
    <cellStyle name="Normal" xfId="0" builtinId="0"/>
    <cellStyle name="Normal 2" xfId="2" xr:uid="{B9453438-A0DE-46FD-842E-5CA206986D6B}"/>
    <cellStyle name="Normal 2 12" xfId="31" xr:uid="{0A5D07FD-293F-492B-9CCB-FC6806E11C86}"/>
    <cellStyle name="Normal 2 2" xfId="8" xr:uid="{26EAFD87-6E88-449E-9BB7-761A89D298CC}"/>
    <cellStyle name="Normal 2 2 2" xfId="22" xr:uid="{621CA49E-38AB-4E59-81F7-C566341998C8}"/>
    <cellStyle name="Normal 2 3" xfId="14" xr:uid="{9D957D96-6E4A-4EF9-92CC-EE4E06713E02}"/>
    <cellStyle name="Normal 2 3 2" xfId="29" xr:uid="{E1D17439-10F0-4704-86E9-902EBBBC1094}"/>
    <cellStyle name="Normal 3" xfId="18" xr:uid="{D150972B-4700-43D1-A2C9-4CF07913A4AB}"/>
    <cellStyle name="Normal 4" xfId="21" xr:uid="{5CB84CC3-40AE-4BD0-B0DA-007A411BC520}"/>
    <cellStyle name="Porcentaje" xfId="17" builtinId="5"/>
    <cellStyle name="Porcentaje 2" xfId="5" xr:uid="{36E44E23-26C0-4D38-B0E5-6554CE733343}"/>
    <cellStyle name="Porcentaje 2 2" xfId="11" xr:uid="{12BD0CFA-F6BB-4454-B35B-F8F4EC577124}"/>
    <cellStyle name="Porcentaje 2 2 2" xfId="19" xr:uid="{CBA17CAA-EBEB-4127-AA97-BE1D8F7AF46B}"/>
    <cellStyle name="Porcentaje 2 2 3" xfId="26" xr:uid="{6B0DCB27-7CFE-4D94-AB29-33096D25EC26}"/>
    <cellStyle name="Porcentaje 2 3" xfId="15" xr:uid="{9FFE4285-5131-4248-BA6F-21A9FEF6E064}"/>
    <cellStyle name="Porcentaje 2 3 2" xfId="30" xr:uid="{2BE449F4-B2D3-4118-AC09-3C2031480816}"/>
    <cellStyle name="Porcentaje 2 4" xfId="23" xr:uid="{178E598E-C22D-4DC4-B551-2511BD4E71E7}"/>
    <cellStyle name="Porcentaje 3" xfId="6" xr:uid="{A6C410E1-6944-47FD-A41E-E229DAECE5D6}"/>
    <cellStyle name="Porcentaje 3 2" xfId="24" xr:uid="{00C5DD4E-ACA7-4443-A8F4-0F09FAC46C17}"/>
    <cellStyle name="Porcentaje 4" xfId="12" xr:uid="{29AEEB7A-38F2-4C06-9761-DFE2C417A37A}"/>
    <cellStyle name="Porcentaje 4 2" xfId="27" xr:uid="{3E4DDEC5-72C8-4E02-B4E2-335D5BA5C692}"/>
    <cellStyle name="Porcentaje 7" xfId="20" xr:uid="{B9715164-3A88-464D-8FDC-275C34C4E2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spc="120" normalizeH="0" baseline="0">
                <a:solidFill>
                  <a:schemeClr val="tx1">
                    <a:lumMod val="65000"/>
                    <a:lumOff val="35000"/>
                  </a:schemeClr>
                </a:solidFill>
                <a:latin typeface="+mn-lt"/>
                <a:ea typeface="+mn-ea"/>
                <a:cs typeface="+mn-cs"/>
              </a:defRPr>
            </a:pPr>
            <a:r>
              <a:rPr lang="es-PY" sz="1200"/>
              <a:t>Registros de Importación a cargo de la DGCI (2026)</a:t>
            </a:r>
          </a:p>
        </c:rich>
      </c:tx>
      <c:overlay val="0"/>
      <c:spPr>
        <a:noFill/>
        <a:ln>
          <a:noFill/>
        </a:ln>
        <a:effectLst/>
      </c:spPr>
      <c:txPr>
        <a:bodyPr rot="0" spcFirstLastPara="1" vertOverflow="ellipsis" vert="horz" wrap="square" anchor="ctr" anchorCtr="1"/>
        <a:lstStyle/>
        <a:p>
          <a:pPr>
            <a:defRPr sz="1200" b="1" i="0" u="none" strike="noStrike" kern="1200" cap="all" spc="120" normalizeH="0" baseline="0">
              <a:solidFill>
                <a:schemeClr val="tx1">
                  <a:lumMod val="65000"/>
                  <a:lumOff val="35000"/>
                </a:schemeClr>
              </a:solidFill>
              <a:latin typeface="+mn-lt"/>
              <a:ea typeface="+mn-ea"/>
              <a:cs typeface="+mn-cs"/>
            </a:defRPr>
          </a:pPr>
          <a:endParaRPr lang="es-PY"/>
        </a:p>
      </c:txPr>
    </c:title>
    <c:autoTitleDeleted val="0"/>
    <c:plotArea>
      <c:layout/>
      <c:barChart>
        <c:barDir val="col"/>
        <c:grouping val="clustered"/>
        <c:varyColors val="0"/>
        <c:ser>
          <c:idx val="0"/>
          <c:order val="0"/>
          <c:tx>
            <c:strRef>
              <c:f>[1]Hoja1!$C$19</c:f>
              <c:strCache>
                <c:ptCount val="1"/>
                <c:pt idx="0">
                  <c:v>Registros de Importación</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PY"/>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[1]Hoja1!$D$18:$F$18</c:f>
              <c:strCache>
                <c:ptCount val="3"/>
                <c:pt idx="0">
                  <c:v>Enero</c:v>
                </c:pt>
                <c:pt idx="1">
                  <c:v>Febrero</c:v>
                </c:pt>
                <c:pt idx="2">
                  <c:v>Marzo</c:v>
                </c:pt>
              </c:strCache>
            </c:strRef>
          </c:cat>
          <c:val>
            <c:numRef>
              <c:f>[1]Hoja1!$D$19:$F$19</c:f>
              <c:numCache>
                <c:formatCode>General</c:formatCode>
                <c:ptCount val="3"/>
                <c:pt idx="0">
                  <c:v>143</c:v>
                </c:pt>
                <c:pt idx="1">
                  <c:v>126</c:v>
                </c:pt>
                <c:pt idx="2">
                  <c:v>191</c:v>
                </c:pt>
              </c:numCache>
            </c:numRef>
          </c:val>
          <c:extLst>
            <c:ext xmlns:c16="http://schemas.microsoft.com/office/drawing/2014/chart" uri="{C3380CC4-5D6E-409C-BE32-E72D297353CC}">
              <c16:uniqueId val="{00000000-B42C-4DBB-9D09-42BF93B3757B}"/>
            </c:ext>
          </c:extLst>
        </c:ser>
        <c:dLbls>
          <c:dLblPos val="outEnd"/>
          <c:showLegendKey val="0"/>
          <c:showVal val="1"/>
          <c:showCatName val="0"/>
          <c:showSerName val="0"/>
          <c:showPercent val="0"/>
          <c:showBubbleSize val="0"/>
        </c:dLbls>
        <c:gapWidth val="444"/>
        <c:overlap val="-90"/>
        <c:axId val="217115279"/>
        <c:axId val="217109519"/>
      </c:barChart>
      <c:catAx>
        <c:axId val="21711527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PY"/>
          </a:p>
        </c:txPr>
        <c:crossAx val="217109519"/>
        <c:crosses val="autoZero"/>
        <c:auto val="1"/>
        <c:lblAlgn val="ctr"/>
        <c:lblOffset val="100"/>
        <c:noMultiLvlLbl val="0"/>
      </c:catAx>
      <c:valAx>
        <c:axId val="217109519"/>
        <c:scaling>
          <c:orientation val="minMax"/>
        </c:scaling>
        <c:delete val="1"/>
        <c:axPos val="l"/>
        <c:numFmt formatCode="General" sourceLinked="1"/>
        <c:majorTickMark val="none"/>
        <c:minorTickMark val="none"/>
        <c:tickLblPos val="nextTo"/>
        <c:crossAx val="217115279"/>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1" i="0" u="none" strike="noStrike" kern="1200" spc="0" baseline="0">
                <a:solidFill>
                  <a:schemeClr val="tx1">
                    <a:lumMod val="85000"/>
                    <a:lumOff val="15000"/>
                  </a:schemeClr>
                </a:solidFill>
                <a:latin typeface="Garamond" panose="02020404030301010803" pitchFamily="18" charset="0"/>
                <a:ea typeface="+mn-ea"/>
                <a:cs typeface="+mn-cs"/>
              </a:defRPr>
            </a:pPr>
            <a:r>
              <a:rPr lang="es-PY"/>
              <a:t>Ejecución Presupuestaria del 01/01/2026 al 31/03/2026</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85000"/>
                  <a:lumOff val="15000"/>
                </a:schemeClr>
              </a:solidFill>
              <a:latin typeface="Garamond" panose="02020404030301010803" pitchFamily="18" charset="0"/>
              <a:ea typeface="+mn-ea"/>
              <a:cs typeface="+mn-cs"/>
            </a:defRPr>
          </a:pPr>
          <a:endParaRPr lang="es-PY"/>
        </a:p>
      </c:txPr>
    </c:title>
    <c:autoTitleDeleted val="0"/>
    <c:plotArea>
      <c:layout>
        <c:manualLayout>
          <c:layoutTarget val="inner"/>
          <c:xMode val="edge"/>
          <c:yMode val="edge"/>
          <c:x val="0.33152257808264762"/>
          <c:y val="0.29486033982594279"/>
          <c:w val="0.30696144577019896"/>
          <c:h val="0.5925163696643183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A02-4B62-AAAF-5802F03A8FE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A02-4B62-AAAF-5802F03A8FE5}"/>
              </c:ext>
            </c:extLst>
          </c:dPt>
          <c:dLbls>
            <c:dLbl>
              <c:idx val="0"/>
              <c:layout>
                <c:manualLayout>
                  <c:x val="0.21388434425746658"/>
                  <c:y val="0.12571115719799628"/>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1620939776542894"/>
                      <c:h val="0.24708753124433608"/>
                    </c:manualLayout>
                  </c15:layout>
                </c:ext>
                <c:ext xmlns:c16="http://schemas.microsoft.com/office/drawing/2014/chart" uri="{C3380CC4-5D6E-409C-BE32-E72D297353CC}">
                  <c16:uniqueId val="{00000001-7A02-4B62-AAAF-5802F03A8FE5}"/>
                </c:ext>
              </c:extLst>
            </c:dLbl>
            <c:dLbl>
              <c:idx val="1"/>
              <c:layout>
                <c:manualLayout>
                  <c:x val="-0.1728208612327449"/>
                  <c:y val="-0.22107824196889006"/>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0174571445402242"/>
                      <c:h val="0.30560826232852095"/>
                    </c:manualLayout>
                  </c15:layout>
                </c:ext>
                <c:ext xmlns:c16="http://schemas.microsoft.com/office/drawing/2014/chart" uri="{C3380CC4-5D6E-409C-BE32-E72D297353CC}">
                  <c16:uniqueId val="{00000003-7A02-4B62-AAAF-5802F03A8FE5}"/>
                </c:ext>
              </c:extLst>
            </c:dLbl>
            <c:spPr>
              <a:noFill/>
              <a:ln>
                <a:noFill/>
              </a:ln>
              <a:effectLst/>
            </c:spPr>
            <c:txPr>
              <a:bodyPr rot="0" spcFirstLastPara="1" vertOverflow="ellipsis" vert="horz" wrap="square" anchor="ctr" anchorCtr="1"/>
              <a:lstStyle/>
              <a:p>
                <a:pPr>
                  <a:defRPr sz="1200" b="1" i="0" u="none" strike="noStrike" kern="1200" baseline="0">
                    <a:solidFill>
                      <a:schemeClr val="tx1">
                        <a:lumMod val="85000"/>
                        <a:lumOff val="15000"/>
                      </a:schemeClr>
                    </a:solidFill>
                    <a:latin typeface="Garamond" panose="02020404030301010803" pitchFamily="18" charset="0"/>
                    <a:ea typeface="+mn-ea"/>
                    <a:cs typeface="+mn-cs"/>
                  </a:defRPr>
                </a:pPr>
                <a:endParaRPr lang="es-PY"/>
              </a:p>
            </c:txPr>
            <c:showLegendKey val="0"/>
            <c:showVal val="1"/>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('[2]MATRIZ RCC-MIC 2025'!$E$93,'[2]MATRIZ RCC-MIC 2025'!$F$93)</c:f>
              <c:strCache>
                <c:ptCount val="2"/>
                <c:pt idx="0">
                  <c:v>Ejecutado.
Ojeporúmava</c:v>
                </c:pt>
                <c:pt idx="1">
                  <c:v>Saldos.
Viru hembýva
</c:v>
                </c:pt>
              </c:strCache>
            </c:strRef>
          </c:cat>
          <c:val>
            <c:numRef>
              <c:f>('[2]MATRIZ RCC-MIC 2025'!$E$183,'[2]MATRIZ RCC-MIC 2025'!$F$183)</c:f>
              <c:numCache>
                <c:formatCode>General</c:formatCode>
                <c:ptCount val="2"/>
                <c:pt idx="0">
                  <c:v>19044256745</c:v>
                </c:pt>
                <c:pt idx="1">
                  <c:v>103693366655</c:v>
                </c:pt>
              </c:numCache>
            </c:numRef>
          </c:val>
          <c:extLst>
            <c:ext xmlns:c16="http://schemas.microsoft.com/office/drawing/2014/chart" uri="{C3380CC4-5D6E-409C-BE32-E72D297353CC}">
              <c16:uniqueId val="{00000004-7A02-4B62-AAAF-5802F03A8FE5}"/>
            </c:ext>
          </c:extLst>
        </c:ser>
        <c:dLbls>
          <c:showLegendKey val="0"/>
          <c:showVal val="0"/>
          <c:showCatName val="0"/>
          <c:showSerName val="0"/>
          <c:showPercent val="0"/>
          <c:showBubbleSize val="0"/>
          <c:showLeaderLines val="1"/>
        </c:dLbls>
        <c:firstSliceAng val="0"/>
      </c:pieChart>
      <c:spPr>
        <a:solidFill>
          <a:schemeClr val="accent4">
            <a:lumMod val="20000"/>
            <a:lumOff val="80000"/>
          </a:schemeClr>
        </a:soli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4">
        <a:lumMod val="20000"/>
        <a:lumOff val="80000"/>
      </a:schemeClr>
    </a:solidFill>
    <a:ln w="9525" cap="flat" cmpd="sng" algn="ctr">
      <a:noFill/>
      <a:round/>
    </a:ln>
    <a:effectLst/>
  </c:spPr>
  <c:txPr>
    <a:bodyPr/>
    <a:lstStyle/>
    <a:p>
      <a:pPr>
        <a:defRPr sz="1200" b="1">
          <a:solidFill>
            <a:schemeClr val="tx1">
              <a:lumMod val="85000"/>
              <a:lumOff val="15000"/>
            </a:schemeClr>
          </a:solidFill>
          <a:latin typeface="Garamond" panose="02020404030301010803" pitchFamily="18" charset="0"/>
        </a:defRPr>
      </a:pPr>
      <a:endParaRPr lang="es-PY"/>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image" Target="../media/image12.png"/><Relationship Id="rId18" Type="http://schemas.openxmlformats.org/officeDocument/2006/relationships/image" Target="cid:image002.png@01D87741.54FA77B0" TargetMode="External"/><Relationship Id="rId26" Type="http://schemas.openxmlformats.org/officeDocument/2006/relationships/image" Target="../media/image23.png"/><Relationship Id="rId39" Type="http://schemas.openxmlformats.org/officeDocument/2006/relationships/image" Target="../media/image36.png"/><Relationship Id="rId21" Type="http://schemas.openxmlformats.org/officeDocument/2006/relationships/image" Target="../media/image18.png"/><Relationship Id="rId34" Type="http://schemas.openxmlformats.org/officeDocument/2006/relationships/image" Target="../media/image31.png"/><Relationship Id="rId42" Type="http://schemas.openxmlformats.org/officeDocument/2006/relationships/image" Target="../media/image39.png"/><Relationship Id="rId47" Type="http://schemas.openxmlformats.org/officeDocument/2006/relationships/image" Target="../media/image44.png"/><Relationship Id="rId50" Type="http://schemas.openxmlformats.org/officeDocument/2006/relationships/image" Target="../media/image47.png"/><Relationship Id="rId7" Type="http://schemas.openxmlformats.org/officeDocument/2006/relationships/image" Target="../media/image6.png"/><Relationship Id="rId2" Type="http://schemas.openxmlformats.org/officeDocument/2006/relationships/chart" Target="../charts/chart1.xml"/><Relationship Id="rId16" Type="http://schemas.openxmlformats.org/officeDocument/2006/relationships/image" Target="../media/image15.png"/><Relationship Id="rId29" Type="http://schemas.openxmlformats.org/officeDocument/2006/relationships/image" Target="../media/image26.png"/><Relationship Id="rId11" Type="http://schemas.openxmlformats.org/officeDocument/2006/relationships/image" Target="../media/image10.png"/><Relationship Id="rId24" Type="http://schemas.openxmlformats.org/officeDocument/2006/relationships/image" Target="../media/image21.png"/><Relationship Id="rId32" Type="http://schemas.openxmlformats.org/officeDocument/2006/relationships/image" Target="../media/image29.png"/><Relationship Id="rId37" Type="http://schemas.openxmlformats.org/officeDocument/2006/relationships/image" Target="../media/image34.png"/><Relationship Id="rId40" Type="http://schemas.openxmlformats.org/officeDocument/2006/relationships/image" Target="../media/image37.png"/><Relationship Id="rId45" Type="http://schemas.openxmlformats.org/officeDocument/2006/relationships/image" Target="../media/image42.png"/><Relationship Id="rId5" Type="http://schemas.openxmlformats.org/officeDocument/2006/relationships/image" Target="../media/image4.png"/><Relationship Id="rId15" Type="http://schemas.openxmlformats.org/officeDocument/2006/relationships/image" Target="../media/image14.png"/><Relationship Id="rId23" Type="http://schemas.openxmlformats.org/officeDocument/2006/relationships/image" Target="../media/image20.png"/><Relationship Id="rId28" Type="http://schemas.openxmlformats.org/officeDocument/2006/relationships/image" Target="../media/image25.tmp"/><Relationship Id="rId36" Type="http://schemas.openxmlformats.org/officeDocument/2006/relationships/image" Target="../media/image33.png"/><Relationship Id="rId49" Type="http://schemas.openxmlformats.org/officeDocument/2006/relationships/image" Target="../media/image46.png"/><Relationship Id="rId10" Type="http://schemas.openxmlformats.org/officeDocument/2006/relationships/image" Target="../media/image9.png"/><Relationship Id="rId19" Type="http://schemas.openxmlformats.org/officeDocument/2006/relationships/chart" Target="../charts/chart2.xml"/><Relationship Id="rId31" Type="http://schemas.openxmlformats.org/officeDocument/2006/relationships/image" Target="../media/image28.png"/><Relationship Id="rId44" Type="http://schemas.openxmlformats.org/officeDocument/2006/relationships/image" Target="../media/image41.png"/><Relationship Id="rId52" Type="http://schemas.openxmlformats.org/officeDocument/2006/relationships/image" Target="../media/image49.png"/><Relationship Id="rId4" Type="http://schemas.openxmlformats.org/officeDocument/2006/relationships/image" Target="../media/image3.png"/><Relationship Id="rId9" Type="http://schemas.openxmlformats.org/officeDocument/2006/relationships/image" Target="../media/image8.png"/><Relationship Id="rId14" Type="http://schemas.openxmlformats.org/officeDocument/2006/relationships/image" Target="../media/image13.png"/><Relationship Id="rId22" Type="http://schemas.openxmlformats.org/officeDocument/2006/relationships/image" Target="../media/image19.png"/><Relationship Id="rId27" Type="http://schemas.openxmlformats.org/officeDocument/2006/relationships/image" Target="../media/image24.png"/><Relationship Id="rId30" Type="http://schemas.openxmlformats.org/officeDocument/2006/relationships/image" Target="../media/image27.png"/><Relationship Id="rId35" Type="http://schemas.openxmlformats.org/officeDocument/2006/relationships/image" Target="../media/image32.png"/><Relationship Id="rId43" Type="http://schemas.openxmlformats.org/officeDocument/2006/relationships/image" Target="../media/image40.png"/><Relationship Id="rId48" Type="http://schemas.openxmlformats.org/officeDocument/2006/relationships/image" Target="../media/image45.png"/><Relationship Id="rId8" Type="http://schemas.openxmlformats.org/officeDocument/2006/relationships/image" Target="../media/image7.png"/><Relationship Id="rId51" Type="http://schemas.openxmlformats.org/officeDocument/2006/relationships/image" Target="../media/image48.png"/><Relationship Id="rId3" Type="http://schemas.openxmlformats.org/officeDocument/2006/relationships/image" Target="../media/image2.png"/><Relationship Id="rId12" Type="http://schemas.openxmlformats.org/officeDocument/2006/relationships/image" Target="../media/image11.png"/><Relationship Id="rId17" Type="http://schemas.openxmlformats.org/officeDocument/2006/relationships/image" Target="../media/image16.png"/><Relationship Id="rId25" Type="http://schemas.openxmlformats.org/officeDocument/2006/relationships/image" Target="../media/image22.png"/><Relationship Id="rId33" Type="http://schemas.openxmlformats.org/officeDocument/2006/relationships/image" Target="../media/image30.png"/><Relationship Id="rId38" Type="http://schemas.openxmlformats.org/officeDocument/2006/relationships/image" Target="../media/image35.png"/><Relationship Id="rId46" Type="http://schemas.openxmlformats.org/officeDocument/2006/relationships/image" Target="../media/image43.png"/><Relationship Id="rId20" Type="http://schemas.openxmlformats.org/officeDocument/2006/relationships/image" Target="../media/image17.png"/><Relationship Id="rId41" Type="http://schemas.openxmlformats.org/officeDocument/2006/relationships/image" Target="../media/image38.png"/><Relationship Id="rId1" Type="http://schemas.openxmlformats.org/officeDocument/2006/relationships/image" Target="../media/image1.png"/><Relationship Id="rId6"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1333500</xdr:colOff>
      <xdr:row>1</xdr:row>
      <xdr:rowOff>127000</xdr:rowOff>
    </xdr:from>
    <xdr:to>
      <xdr:col>5</xdr:col>
      <xdr:colOff>2159000</xdr:colOff>
      <xdr:row>1</xdr:row>
      <xdr:rowOff>1003300</xdr:rowOff>
    </xdr:to>
    <xdr:pic>
      <xdr:nvPicPr>
        <xdr:cNvPr id="21" name="Imagen 20">
          <a:extLst>
            <a:ext uri="{FF2B5EF4-FFF2-40B4-BE49-F238E27FC236}">
              <a16:creationId xmlns:a16="http://schemas.microsoft.com/office/drawing/2014/main" id="{B7E70249-1FDE-54D1-8238-07026BA1B26F}"/>
            </a:ext>
          </a:extLst>
        </xdr:cNvPr>
        <xdr:cNvPicPr>
          <a:picLocks noChangeAspect="1"/>
        </xdr:cNvPicPr>
      </xdr:nvPicPr>
      <xdr:blipFill>
        <a:blip xmlns:r="http://schemas.openxmlformats.org/officeDocument/2006/relationships" r:embed="rId1"/>
        <a:stretch>
          <a:fillRect/>
        </a:stretch>
      </xdr:blipFill>
      <xdr:spPr>
        <a:xfrm>
          <a:off x="2984500" y="317500"/>
          <a:ext cx="8534400" cy="876300"/>
        </a:xfrm>
        <a:prstGeom prst="rect">
          <a:avLst/>
        </a:prstGeom>
      </xdr:spPr>
    </xdr:pic>
    <xdr:clientData/>
  </xdr:twoCellAnchor>
  <xdr:twoCellAnchor>
    <xdr:from>
      <xdr:col>6</xdr:col>
      <xdr:colOff>44823</xdr:colOff>
      <xdr:row>83</xdr:row>
      <xdr:rowOff>67234</xdr:rowOff>
    </xdr:from>
    <xdr:to>
      <xdr:col>6</xdr:col>
      <xdr:colOff>2185147</xdr:colOff>
      <xdr:row>83</xdr:row>
      <xdr:rowOff>1221441</xdr:rowOff>
    </xdr:to>
    <xdr:graphicFrame macro="">
      <xdr:nvGraphicFramePr>
        <xdr:cNvPr id="2" name="Gráfico 1">
          <a:extLst>
            <a:ext uri="{FF2B5EF4-FFF2-40B4-BE49-F238E27FC236}">
              <a16:creationId xmlns:a16="http://schemas.microsoft.com/office/drawing/2014/main" id="{6C5ABC6B-B073-4B89-8A5B-7AA74B38D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246386</xdr:colOff>
      <xdr:row>84</xdr:row>
      <xdr:rowOff>48847</xdr:rowOff>
    </xdr:from>
    <xdr:to>
      <xdr:col>6</xdr:col>
      <xdr:colOff>1949680</xdr:colOff>
      <xdr:row>84</xdr:row>
      <xdr:rowOff>1263249</xdr:rowOff>
    </xdr:to>
    <xdr:pic>
      <xdr:nvPicPr>
        <xdr:cNvPr id="3" name="Imagen 2">
          <a:extLst>
            <a:ext uri="{FF2B5EF4-FFF2-40B4-BE49-F238E27FC236}">
              <a16:creationId xmlns:a16="http://schemas.microsoft.com/office/drawing/2014/main" id="{6D8BB3C5-B8A9-4C7D-8F88-705B0813B15B}"/>
            </a:ext>
          </a:extLst>
        </xdr:cNvPr>
        <xdr:cNvPicPr>
          <a:picLocks noChangeAspect="1"/>
        </xdr:cNvPicPr>
      </xdr:nvPicPr>
      <xdr:blipFill>
        <a:blip xmlns:r="http://schemas.openxmlformats.org/officeDocument/2006/relationships" r:embed="rId3"/>
        <a:stretch>
          <a:fillRect/>
        </a:stretch>
      </xdr:blipFill>
      <xdr:spPr>
        <a:xfrm>
          <a:off x="12751001" y="55501443"/>
          <a:ext cx="1703294" cy="1214402"/>
        </a:xfrm>
        <a:prstGeom prst="rect">
          <a:avLst/>
        </a:prstGeom>
      </xdr:spPr>
    </xdr:pic>
    <xdr:clientData/>
  </xdr:twoCellAnchor>
  <xdr:twoCellAnchor editAs="oneCell">
    <xdr:from>
      <xdr:col>6</xdr:col>
      <xdr:colOff>247391</xdr:colOff>
      <xdr:row>85</xdr:row>
      <xdr:rowOff>30601</xdr:rowOff>
    </xdr:from>
    <xdr:to>
      <xdr:col>6</xdr:col>
      <xdr:colOff>1973097</xdr:colOff>
      <xdr:row>85</xdr:row>
      <xdr:rowOff>1733896</xdr:rowOff>
    </xdr:to>
    <xdr:pic>
      <xdr:nvPicPr>
        <xdr:cNvPr id="4" name="Imagen 3">
          <a:extLst>
            <a:ext uri="{FF2B5EF4-FFF2-40B4-BE49-F238E27FC236}">
              <a16:creationId xmlns:a16="http://schemas.microsoft.com/office/drawing/2014/main" id="{BB862EF4-899D-4B0C-A842-1A691EFC0CC8}"/>
            </a:ext>
          </a:extLst>
        </xdr:cNvPr>
        <xdr:cNvPicPr>
          <a:picLocks noChangeAspect="1"/>
        </xdr:cNvPicPr>
      </xdr:nvPicPr>
      <xdr:blipFill>
        <a:blip xmlns:r="http://schemas.openxmlformats.org/officeDocument/2006/relationships" r:embed="rId4"/>
        <a:stretch>
          <a:fillRect/>
        </a:stretch>
      </xdr:blipFill>
      <xdr:spPr>
        <a:xfrm>
          <a:off x="12752006" y="56802043"/>
          <a:ext cx="1725706" cy="1703295"/>
        </a:xfrm>
        <a:prstGeom prst="rect">
          <a:avLst/>
        </a:prstGeom>
      </xdr:spPr>
    </xdr:pic>
    <xdr:clientData/>
  </xdr:twoCellAnchor>
  <xdr:twoCellAnchor editAs="oneCell">
    <xdr:from>
      <xdr:col>6</xdr:col>
      <xdr:colOff>156882</xdr:colOff>
      <xdr:row>86</xdr:row>
      <xdr:rowOff>44823</xdr:rowOff>
    </xdr:from>
    <xdr:to>
      <xdr:col>6</xdr:col>
      <xdr:colOff>1815353</xdr:colOff>
      <xdr:row>86</xdr:row>
      <xdr:rowOff>1546411</xdr:rowOff>
    </xdr:to>
    <xdr:pic>
      <xdr:nvPicPr>
        <xdr:cNvPr id="5" name="Imagen 4">
          <a:extLst>
            <a:ext uri="{FF2B5EF4-FFF2-40B4-BE49-F238E27FC236}">
              <a16:creationId xmlns:a16="http://schemas.microsoft.com/office/drawing/2014/main" id="{F7CAB83F-C65F-4533-9EDB-A25B212A22D6}"/>
            </a:ext>
          </a:extLst>
        </xdr:cNvPr>
        <xdr:cNvPicPr>
          <a:picLocks noChangeAspect="1"/>
        </xdr:cNvPicPr>
      </xdr:nvPicPr>
      <xdr:blipFill>
        <a:blip xmlns:r="http://schemas.openxmlformats.org/officeDocument/2006/relationships" r:embed="rId5"/>
        <a:stretch>
          <a:fillRect/>
        </a:stretch>
      </xdr:blipFill>
      <xdr:spPr>
        <a:xfrm>
          <a:off x="12662647" y="57508588"/>
          <a:ext cx="1658471" cy="1501588"/>
        </a:xfrm>
        <a:prstGeom prst="rect">
          <a:avLst/>
        </a:prstGeom>
      </xdr:spPr>
    </xdr:pic>
    <xdr:clientData/>
  </xdr:twoCellAnchor>
  <xdr:twoCellAnchor editAs="oneCell">
    <xdr:from>
      <xdr:col>6</xdr:col>
      <xdr:colOff>71437</xdr:colOff>
      <xdr:row>100</xdr:row>
      <xdr:rowOff>78441</xdr:rowOff>
    </xdr:from>
    <xdr:to>
      <xdr:col>6</xdr:col>
      <xdr:colOff>2151529</xdr:colOff>
      <xdr:row>100</xdr:row>
      <xdr:rowOff>1036935</xdr:rowOff>
    </xdr:to>
    <xdr:pic>
      <xdr:nvPicPr>
        <xdr:cNvPr id="6" name="Imagen 5">
          <a:extLst>
            <a:ext uri="{FF2B5EF4-FFF2-40B4-BE49-F238E27FC236}">
              <a16:creationId xmlns:a16="http://schemas.microsoft.com/office/drawing/2014/main" id="{844116BC-E0B3-4FC7-9729-0563E03499B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577202" y="81522794"/>
          <a:ext cx="2080092" cy="958494"/>
        </a:xfrm>
        <a:prstGeom prst="rect">
          <a:avLst/>
        </a:prstGeom>
      </xdr:spPr>
    </xdr:pic>
    <xdr:clientData/>
  </xdr:twoCellAnchor>
  <xdr:twoCellAnchor editAs="oneCell">
    <xdr:from>
      <xdr:col>6</xdr:col>
      <xdr:colOff>56730</xdr:colOff>
      <xdr:row>99</xdr:row>
      <xdr:rowOff>91747</xdr:rowOff>
    </xdr:from>
    <xdr:to>
      <xdr:col>6</xdr:col>
      <xdr:colOff>2144338</xdr:colOff>
      <xdr:row>99</xdr:row>
      <xdr:rowOff>1086970</xdr:rowOff>
    </xdr:to>
    <xdr:pic>
      <xdr:nvPicPr>
        <xdr:cNvPr id="7" name="Imagen 6">
          <a:extLst>
            <a:ext uri="{FF2B5EF4-FFF2-40B4-BE49-F238E27FC236}">
              <a16:creationId xmlns:a16="http://schemas.microsoft.com/office/drawing/2014/main" id="{A8D87545-4444-4432-A758-AFE59A85155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2562495" y="80370688"/>
          <a:ext cx="2087608" cy="995223"/>
        </a:xfrm>
        <a:prstGeom prst="rect">
          <a:avLst/>
        </a:prstGeom>
      </xdr:spPr>
    </xdr:pic>
    <xdr:clientData/>
  </xdr:twoCellAnchor>
  <xdr:twoCellAnchor editAs="oneCell">
    <xdr:from>
      <xdr:col>6</xdr:col>
      <xdr:colOff>63500</xdr:colOff>
      <xdr:row>103</xdr:row>
      <xdr:rowOff>52917</xdr:rowOff>
    </xdr:from>
    <xdr:to>
      <xdr:col>6</xdr:col>
      <xdr:colOff>2140323</xdr:colOff>
      <xdr:row>103</xdr:row>
      <xdr:rowOff>1255059</xdr:rowOff>
    </xdr:to>
    <xdr:pic>
      <xdr:nvPicPr>
        <xdr:cNvPr id="8" name="Imagen 7">
          <a:extLst>
            <a:ext uri="{FF2B5EF4-FFF2-40B4-BE49-F238E27FC236}">
              <a16:creationId xmlns:a16="http://schemas.microsoft.com/office/drawing/2014/main" id="{3BD612D3-9D79-42D2-81F8-3F44C76C845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569265" y="84713358"/>
          <a:ext cx="2076823" cy="1202142"/>
        </a:xfrm>
        <a:prstGeom prst="rect">
          <a:avLst/>
        </a:prstGeom>
      </xdr:spPr>
    </xdr:pic>
    <xdr:clientData/>
  </xdr:twoCellAnchor>
  <xdr:twoCellAnchor editAs="oneCell">
    <xdr:from>
      <xdr:col>6</xdr:col>
      <xdr:colOff>63500</xdr:colOff>
      <xdr:row>104</xdr:row>
      <xdr:rowOff>63500</xdr:rowOff>
    </xdr:from>
    <xdr:to>
      <xdr:col>6</xdr:col>
      <xdr:colOff>2162735</xdr:colOff>
      <xdr:row>104</xdr:row>
      <xdr:rowOff>1288676</xdr:rowOff>
    </xdr:to>
    <xdr:pic>
      <xdr:nvPicPr>
        <xdr:cNvPr id="9" name="Imagen 8">
          <a:extLst>
            <a:ext uri="{FF2B5EF4-FFF2-40B4-BE49-F238E27FC236}">
              <a16:creationId xmlns:a16="http://schemas.microsoft.com/office/drawing/2014/main" id="{37EB63AC-74A2-45E5-A012-CB21AB4CFA0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569265" y="86303971"/>
          <a:ext cx="2099235" cy="1225176"/>
        </a:xfrm>
        <a:prstGeom prst="rect">
          <a:avLst/>
        </a:prstGeom>
      </xdr:spPr>
    </xdr:pic>
    <xdr:clientData/>
  </xdr:twoCellAnchor>
  <xdr:twoCellAnchor editAs="oneCell">
    <xdr:from>
      <xdr:col>6</xdr:col>
      <xdr:colOff>45685</xdr:colOff>
      <xdr:row>97</xdr:row>
      <xdr:rowOff>67235</xdr:rowOff>
    </xdr:from>
    <xdr:to>
      <xdr:col>6</xdr:col>
      <xdr:colOff>2173940</xdr:colOff>
      <xdr:row>97</xdr:row>
      <xdr:rowOff>952500</xdr:rowOff>
    </xdr:to>
    <xdr:pic>
      <xdr:nvPicPr>
        <xdr:cNvPr id="10" name="Imagen 9">
          <a:extLst>
            <a:ext uri="{FF2B5EF4-FFF2-40B4-BE49-F238E27FC236}">
              <a16:creationId xmlns:a16="http://schemas.microsoft.com/office/drawing/2014/main" id="{957F29E4-A55B-457B-9B87-E503D8632E5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551450" y="78261882"/>
          <a:ext cx="2128255" cy="885265"/>
        </a:xfrm>
        <a:prstGeom prst="rect">
          <a:avLst/>
        </a:prstGeom>
      </xdr:spPr>
    </xdr:pic>
    <xdr:clientData/>
  </xdr:twoCellAnchor>
  <xdr:twoCellAnchor editAs="oneCell">
    <xdr:from>
      <xdr:col>0</xdr:col>
      <xdr:colOff>89648</xdr:colOff>
      <xdr:row>126</xdr:row>
      <xdr:rowOff>56030</xdr:rowOff>
    </xdr:from>
    <xdr:to>
      <xdr:col>1</xdr:col>
      <xdr:colOff>874059</xdr:colOff>
      <xdr:row>126</xdr:row>
      <xdr:rowOff>1804147</xdr:rowOff>
    </xdr:to>
    <xdr:pic>
      <xdr:nvPicPr>
        <xdr:cNvPr id="11" name="Imagen 10">
          <a:extLst>
            <a:ext uri="{FF2B5EF4-FFF2-40B4-BE49-F238E27FC236}">
              <a16:creationId xmlns:a16="http://schemas.microsoft.com/office/drawing/2014/main" id="{531D514D-0F46-43E5-9ED4-DAFCC771D8DB}"/>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89648" y="125124883"/>
          <a:ext cx="2431676" cy="1748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918884</xdr:colOff>
      <xdr:row>126</xdr:row>
      <xdr:rowOff>67234</xdr:rowOff>
    </xdr:from>
    <xdr:to>
      <xdr:col>2</xdr:col>
      <xdr:colOff>1098178</xdr:colOff>
      <xdr:row>126</xdr:row>
      <xdr:rowOff>1781735</xdr:rowOff>
    </xdr:to>
    <xdr:pic>
      <xdr:nvPicPr>
        <xdr:cNvPr id="12" name="Imagen 11">
          <a:extLst>
            <a:ext uri="{FF2B5EF4-FFF2-40B4-BE49-F238E27FC236}">
              <a16:creationId xmlns:a16="http://schemas.microsoft.com/office/drawing/2014/main" id="{0E18B0F0-A919-4EB3-AD59-CCCF70B5D988}"/>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566149" y="125136087"/>
          <a:ext cx="2241176" cy="1714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1154205</xdr:colOff>
      <xdr:row>126</xdr:row>
      <xdr:rowOff>89647</xdr:rowOff>
    </xdr:from>
    <xdr:to>
      <xdr:col>3</xdr:col>
      <xdr:colOff>1648557</xdr:colOff>
      <xdr:row>126</xdr:row>
      <xdr:rowOff>1815353</xdr:rowOff>
    </xdr:to>
    <xdr:pic>
      <xdr:nvPicPr>
        <xdr:cNvPr id="13" name="Imagen 12">
          <a:extLst>
            <a:ext uri="{FF2B5EF4-FFF2-40B4-BE49-F238E27FC236}">
              <a16:creationId xmlns:a16="http://schemas.microsoft.com/office/drawing/2014/main" id="{21C47EC4-A8D8-4720-8C19-34059D3DF2C2}"/>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4863352" y="125158500"/>
          <a:ext cx="2420471" cy="1725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44824</xdr:colOff>
      <xdr:row>126</xdr:row>
      <xdr:rowOff>89647</xdr:rowOff>
    </xdr:from>
    <xdr:to>
      <xdr:col>5</xdr:col>
      <xdr:colOff>302560</xdr:colOff>
      <xdr:row>126</xdr:row>
      <xdr:rowOff>1792941</xdr:rowOff>
    </xdr:to>
    <xdr:pic>
      <xdr:nvPicPr>
        <xdr:cNvPr id="14" name="Imagen 13">
          <a:extLst>
            <a:ext uri="{FF2B5EF4-FFF2-40B4-BE49-F238E27FC236}">
              <a16:creationId xmlns:a16="http://schemas.microsoft.com/office/drawing/2014/main" id="{AC570711-3EAB-481A-8F96-D94EC1EC8669}"/>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7328648" y="125158500"/>
          <a:ext cx="2319618" cy="1703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358588</xdr:colOff>
      <xdr:row>126</xdr:row>
      <xdr:rowOff>89648</xdr:rowOff>
    </xdr:from>
    <xdr:to>
      <xdr:col>5</xdr:col>
      <xdr:colOff>2644589</xdr:colOff>
      <xdr:row>126</xdr:row>
      <xdr:rowOff>1781735</xdr:rowOff>
    </xdr:to>
    <xdr:pic>
      <xdr:nvPicPr>
        <xdr:cNvPr id="15" name="Imagen 14">
          <a:extLst>
            <a:ext uri="{FF2B5EF4-FFF2-40B4-BE49-F238E27FC236}">
              <a16:creationId xmlns:a16="http://schemas.microsoft.com/office/drawing/2014/main" id="{5EEBCEDF-3EFC-4AE4-9AC0-78B796DBA87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704294" y="125158501"/>
          <a:ext cx="2286001" cy="1692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2734235</xdr:colOff>
      <xdr:row>126</xdr:row>
      <xdr:rowOff>56032</xdr:rowOff>
    </xdr:from>
    <xdr:to>
      <xdr:col>6</xdr:col>
      <xdr:colOff>2170462</xdr:colOff>
      <xdr:row>126</xdr:row>
      <xdr:rowOff>1759324</xdr:rowOff>
    </xdr:to>
    <xdr:pic>
      <xdr:nvPicPr>
        <xdr:cNvPr id="16" name="Imagen 15">
          <a:extLst>
            <a:ext uri="{FF2B5EF4-FFF2-40B4-BE49-F238E27FC236}">
              <a16:creationId xmlns:a16="http://schemas.microsoft.com/office/drawing/2014/main" id="{2F38EBC3-8002-4F7A-9498-2F1838144375}"/>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2079941" y="125124885"/>
          <a:ext cx="2596286" cy="1703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127</xdr:row>
      <xdr:rowOff>0</xdr:rowOff>
    </xdr:from>
    <xdr:to>
      <xdr:col>7</xdr:col>
      <xdr:colOff>152400</xdr:colOff>
      <xdr:row>127</xdr:row>
      <xdr:rowOff>152400</xdr:rowOff>
    </xdr:to>
    <xdr:pic>
      <xdr:nvPicPr>
        <xdr:cNvPr id="17" name="Imagen 16" descr="​icono de Carpeta">
          <a:extLst>
            <a:ext uri="{FF2B5EF4-FFF2-40B4-BE49-F238E27FC236}">
              <a16:creationId xmlns:a16="http://schemas.microsoft.com/office/drawing/2014/main" id="{C50FC7AF-D0E7-4112-9AD3-A30131502AB6}"/>
            </a:ext>
          </a:extLst>
        </xdr:cNvPr>
        <xdr:cNvPicPr>
          <a:picLocks noChangeAspect="1" noChangeArrowheads="1"/>
        </xdr:cNvPicPr>
      </xdr:nvPicPr>
      <xdr:blipFill>
        <a:blip xmlns:r="http://schemas.openxmlformats.org/officeDocument/2006/relationships" r:embed="rId17" r:link="rId18" cstate="print">
          <a:extLst>
            <a:ext uri="{28A0092B-C50C-407E-A947-70E740481C1C}">
              <a14:useLocalDpi xmlns:a14="http://schemas.microsoft.com/office/drawing/2010/main" val="0"/>
            </a:ext>
          </a:extLst>
        </a:blip>
        <a:srcRect/>
        <a:stretch>
          <a:fillRect/>
        </a:stretch>
      </xdr:blipFill>
      <xdr:spPr bwMode="auto">
        <a:xfrm>
          <a:off x="14001750" y="2028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128</xdr:row>
      <xdr:rowOff>0</xdr:rowOff>
    </xdr:from>
    <xdr:to>
      <xdr:col>7</xdr:col>
      <xdr:colOff>152400</xdr:colOff>
      <xdr:row>128</xdr:row>
      <xdr:rowOff>152400</xdr:rowOff>
    </xdr:to>
    <xdr:pic>
      <xdr:nvPicPr>
        <xdr:cNvPr id="18" name="Imagen 17" descr="​icono de Carpeta">
          <a:extLst>
            <a:ext uri="{FF2B5EF4-FFF2-40B4-BE49-F238E27FC236}">
              <a16:creationId xmlns:a16="http://schemas.microsoft.com/office/drawing/2014/main" id="{94C622C3-C11C-421F-A632-0BC4E95D98CF}"/>
            </a:ext>
          </a:extLst>
        </xdr:cNvPr>
        <xdr:cNvPicPr>
          <a:picLocks noChangeAspect="1" noChangeArrowheads="1"/>
        </xdr:cNvPicPr>
      </xdr:nvPicPr>
      <xdr:blipFill>
        <a:blip xmlns:r="http://schemas.openxmlformats.org/officeDocument/2006/relationships" r:embed="rId17" r:link="rId18">
          <a:extLst>
            <a:ext uri="{28A0092B-C50C-407E-A947-70E740481C1C}">
              <a14:useLocalDpi xmlns:a14="http://schemas.microsoft.com/office/drawing/2010/main" val="0"/>
            </a:ext>
          </a:extLst>
        </a:blip>
        <a:srcRect/>
        <a:stretch>
          <a:fillRect/>
        </a:stretch>
      </xdr:blipFill>
      <xdr:spPr bwMode="auto">
        <a:xfrm>
          <a:off x="14001750" y="4219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129</xdr:row>
      <xdr:rowOff>0</xdr:rowOff>
    </xdr:from>
    <xdr:to>
      <xdr:col>7</xdr:col>
      <xdr:colOff>152400</xdr:colOff>
      <xdr:row>129</xdr:row>
      <xdr:rowOff>152400</xdr:rowOff>
    </xdr:to>
    <xdr:pic>
      <xdr:nvPicPr>
        <xdr:cNvPr id="19" name="Imagen 18" descr="​icono de Carpeta">
          <a:extLst>
            <a:ext uri="{FF2B5EF4-FFF2-40B4-BE49-F238E27FC236}">
              <a16:creationId xmlns:a16="http://schemas.microsoft.com/office/drawing/2014/main" id="{1B059ABC-F409-40ED-A041-D1EC194347D6}"/>
            </a:ext>
          </a:extLst>
        </xdr:cNvPr>
        <xdr:cNvPicPr>
          <a:picLocks noChangeAspect="1" noChangeArrowheads="1"/>
        </xdr:cNvPicPr>
      </xdr:nvPicPr>
      <xdr:blipFill>
        <a:blip xmlns:r="http://schemas.openxmlformats.org/officeDocument/2006/relationships" r:embed="rId17" r:link="rId18">
          <a:extLst>
            <a:ext uri="{28A0092B-C50C-407E-A947-70E740481C1C}">
              <a14:useLocalDpi xmlns:a14="http://schemas.microsoft.com/office/drawing/2010/main" val="0"/>
            </a:ext>
          </a:extLst>
        </a:blip>
        <a:srcRect/>
        <a:stretch>
          <a:fillRect/>
        </a:stretch>
      </xdr:blipFill>
      <xdr:spPr bwMode="auto">
        <a:xfrm>
          <a:off x="14001750" y="540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130</xdr:row>
      <xdr:rowOff>0</xdr:rowOff>
    </xdr:from>
    <xdr:to>
      <xdr:col>7</xdr:col>
      <xdr:colOff>152400</xdr:colOff>
      <xdr:row>130</xdr:row>
      <xdr:rowOff>152400</xdr:rowOff>
    </xdr:to>
    <xdr:pic>
      <xdr:nvPicPr>
        <xdr:cNvPr id="20" name="Imagen 19" descr="​icono de Carpeta">
          <a:extLst>
            <a:ext uri="{FF2B5EF4-FFF2-40B4-BE49-F238E27FC236}">
              <a16:creationId xmlns:a16="http://schemas.microsoft.com/office/drawing/2014/main" id="{2F0735B0-B714-4FC5-8357-09042D7D23CA}"/>
            </a:ext>
          </a:extLst>
        </xdr:cNvPr>
        <xdr:cNvPicPr>
          <a:picLocks noChangeAspect="1" noChangeArrowheads="1"/>
        </xdr:cNvPicPr>
      </xdr:nvPicPr>
      <xdr:blipFill>
        <a:blip xmlns:r="http://schemas.openxmlformats.org/officeDocument/2006/relationships" r:embed="rId17" r:link="rId18">
          <a:extLst>
            <a:ext uri="{28A0092B-C50C-407E-A947-70E740481C1C}">
              <a14:useLocalDpi xmlns:a14="http://schemas.microsoft.com/office/drawing/2010/main" val="0"/>
            </a:ext>
          </a:extLst>
        </a:blip>
        <a:srcRect/>
        <a:stretch>
          <a:fillRect/>
        </a:stretch>
      </xdr:blipFill>
      <xdr:spPr bwMode="auto">
        <a:xfrm>
          <a:off x="14001750" y="6219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131</xdr:row>
      <xdr:rowOff>0</xdr:rowOff>
    </xdr:from>
    <xdr:to>
      <xdr:col>7</xdr:col>
      <xdr:colOff>152400</xdr:colOff>
      <xdr:row>131</xdr:row>
      <xdr:rowOff>152400</xdr:rowOff>
    </xdr:to>
    <xdr:pic>
      <xdr:nvPicPr>
        <xdr:cNvPr id="22" name="Imagen 21" descr="​icono de Carpeta">
          <a:extLst>
            <a:ext uri="{FF2B5EF4-FFF2-40B4-BE49-F238E27FC236}">
              <a16:creationId xmlns:a16="http://schemas.microsoft.com/office/drawing/2014/main" id="{ED7C7821-3832-4E8A-827E-1A7EB14CF948}"/>
            </a:ext>
          </a:extLst>
        </xdr:cNvPr>
        <xdr:cNvPicPr>
          <a:picLocks noChangeAspect="1" noChangeArrowheads="1"/>
        </xdr:cNvPicPr>
      </xdr:nvPicPr>
      <xdr:blipFill>
        <a:blip xmlns:r="http://schemas.openxmlformats.org/officeDocument/2006/relationships" r:embed="rId17" r:link="rId18">
          <a:extLst>
            <a:ext uri="{28A0092B-C50C-407E-A947-70E740481C1C}">
              <a14:useLocalDpi xmlns:a14="http://schemas.microsoft.com/office/drawing/2010/main" val="0"/>
            </a:ext>
          </a:extLst>
        </a:blip>
        <a:srcRect/>
        <a:stretch>
          <a:fillRect/>
        </a:stretch>
      </xdr:blipFill>
      <xdr:spPr bwMode="auto">
        <a:xfrm>
          <a:off x="14001750" y="7038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132</xdr:row>
      <xdr:rowOff>0</xdr:rowOff>
    </xdr:from>
    <xdr:to>
      <xdr:col>7</xdr:col>
      <xdr:colOff>152400</xdr:colOff>
      <xdr:row>132</xdr:row>
      <xdr:rowOff>152400</xdr:rowOff>
    </xdr:to>
    <xdr:pic>
      <xdr:nvPicPr>
        <xdr:cNvPr id="23" name="Imagen 22" descr="​icono de Carpeta">
          <a:extLst>
            <a:ext uri="{FF2B5EF4-FFF2-40B4-BE49-F238E27FC236}">
              <a16:creationId xmlns:a16="http://schemas.microsoft.com/office/drawing/2014/main" id="{B2A6590A-AC92-4D32-BAEB-6C9063A22391}"/>
            </a:ext>
          </a:extLst>
        </xdr:cNvPr>
        <xdr:cNvPicPr>
          <a:picLocks noChangeAspect="1" noChangeArrowheads="1"/>
        </xdr:cNvPicPr>
      </xdr:nvPicPr>
      <xdr:blipFill>
        <a:blip xmlns:r="http://schemas.openxmlformats.org/officeDocument/2006/relationships" r:embed="rId17" r:link="rId18">
          <a:extLst>
            <a:ext uri="{28A0092B-C50C-407E-A947-70E740481C1C}">
              <a14:useLocalDpi xmlns:a14="http://schemas.microsoft.com/office/drawing/2010/main" val="0"/>
            </a:ext>
          </a:extLst>
        </a:blip>
        <a:srcRect/>
        <a:stretch>
          <a:fillRect/>
        </a:stretch>
      </xdr:blipFill>
      <xdr:spPr bwMode="auto">
        <a:xfrm>
          <a:off x="14001750" y="787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358589</xdr:colOff>
      <xdr:row>270</xdr:row>
      <xdr:rowOff>11206</xdr:rowOff>
    </xdr:from>
    <xdr:to>
      <xdr:col>5</xdr:col>
      <xdr:colOff>1087905</xdr:colOff>
      <xdr:row>270</xdr:row>
      <xdr:rowOff>2940938</xdr:rowOff>
    </xdr:to>
    <xdr:graphicFrame macro="">
      <xdr:nvGraphicFramePr>
        <xdr:cNvPr id="24" name="Gráfico 23">
          <a:extLst>
            <a:ext uri="{FF2B5EF4-FFF2-40B4-BE49-F238E27FC236}">
              <a16:creationId xmlns:a16="http://schemas.microsoft.com/office/drawing/2014/main" id="{CDAD31DC-BC39-41D7-9570-F971FDAFC1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editAs="oneCell">
    <xdr:from>
      <xdr:col>6</xdr:col>
      <xdr:colOff>89646</xdr:colOff>
      <xdr:row>276</xdr:row>
      <xdr:rowOff>324969</xdr:rowOff>
    </xdr:from>
    <xdr:to>
      <xdr:col>6</xdr:col>
      <xdr:colOff>2140323</xdr:colOff>
      <xdr:row>276</xdr:row>
      <xdr:rowOff>1815352</xdr:rowOff>
    </xdr:to>
    <xdr:pic>
      <xdr:nvPicPr>
        <xdr:cNvPr id="35" name="Imagen 34">
          <a:extLst>
            <a:ext uri="{FF2B5EF4-FFF2-40B4-BE49-F238E27FC236}">
              <a16:creationId xmlns:a16="http://schemas.microsoft.com/office/drawing/2014/main" id="{8513F002-E2DB-4FE9-B66E-C8DE72DBA402}"/>
            </a:ext>
            <a:ext uri="{147F2762-F138-4A5C-976F-8EAC2B608ADB}">
              <a16:predDERef xmlns:a16="http://schemas.microsoft.com/office/drawing/2014/main" pred="{D2A9FE56-2692-4BC8-8E6D-AD4B44B24395}"/>
            </a:ext>
          </a:extLst>
        </xdr:cNvPr>
        <xdr:cNvPicPr>
          <a:picLocks noChangeAspect="1"/>
        </xdr:cNvPicPr>
      </xdr:nvPicPr>
      <xdr:blipFill>
        <a:blip xmlns:r="http://schemas.openxmlformats.org/officeDocument/2006/relationships" r:embed="rId20"/>
        <a:stretch>
          <a:fillRect/>
        </a:stretch>
      </xdr:blipFill>
      <xdr:spPr>
        <a:xfrm>
          <a:off x="12595411" y="238270675"/>
          <a:ext cx="2050677" cy="1490383"/>
        </a:xfrm>
        <a:prstGeom prst="rect">
          <a:avLst/>
        </a:prstGeom>
      </xdr:spPr>
    </xdr:pic>
    <xdr:clientData/>
  </xdr:twoCellAnchor>
  <xdr:twoCellAnchor editAs="oneCell">
    <xdr:from>
      <xdr:col>6</xdr:col>
      <xdr:colOff>67234</xdr:colOff>
      <xdr:row>277</xdr:row>
      <xdr:rowOff>459441</xdr:rowOff>
    </xdr:from>
    <xdr:to>
      <xdr:col>6</xdr:col>
      <xdr:colOff>2151529</xdr:colOff>
      <xdr:row>277</xdr:row>
      <xdr:rowOff>1624853</xdr:rowOff>
    </xdr:to>
    <xdr:pic>
      <xdr:nvPicPr>
        <xdr:cNvPr id="36" name="Imagen 35">
          <a:extLst>
            <a:ext uri="{FF2B5EF4-FFF2-40B4-BE49-F238E27FC236}">
              <a16:creationId xmlns:a16="http://schemas.microsoft.com/office/drawing/2014/main" id="{D4EB26D7-ECC8-4094-BF83-CC12428AEE84}"/>
            </a:ext>
            <a:ext uri="{147F2762-F138-4A5C-976F-8EAC2B608ADB}">
              <a16:predDERef xmlns:a16="http://schemas.microsoft.com/office/drawing/2014/main" pred="{DEFF7B4B-35FE-4B77-8997-B8BAF1C36BD1}"/>
            </a:ext>
          </a:extLst>
        </xdr:cNvPr>
        <xdr:cNvPicPr>
          <a:picLocks noChangeAspect="1"/>
        </xdr:cNvPicPr>
      </xdr:nvPicPr>
      <xdr:blipFill>
        <a:blip xmlns:r="http://schemas.openxmlformats.org/officeDocument/2006/relationships" r:embed="rId21"/>
        <a:stretch>
          <a:fillRect/>
        </a:stretch>
      </xdr:blipFill>
      <xdr:spPr>
        <a:xfrm>
          <a:off x="12572999" y="240310147"/>
          <a:ext cx="2084295" cy="1165412"/>
        </a:xfrm>
        <a:prstGeom prst="rect">
          <a:avLst/>
        </a:prstGeom>
      </xdr:spPr>
    </xdr:pic>
    <xdr:clientData/>
  </xdr:twoCellAnchor>
  <xdr:twoCellAnchor editAs="oneCell">
    <xdr:from>
      <xdr:col>6</xdr:col>
      <xdr:colOff>89647</xdr:colOff>
      <xdr:row>278</xdr:row>
      <xdr:rowOff>448235</xdr:rowOff>
    </xdr:from>
    <xdr:to>
      <xdr:col>6</xdr:col>
      <xdr:colOff>2140323</xdr:colOff>
      <xdr:row>278</xdr:row>
      <xdr:rowOff>1624853</xdr:rowOff>
    </xdr:to>
    <xdr:pic>
      <xdr:nvPicPr>
        <xdr:cNvPr id="37" name="Imagen 36">
          <a:extLst>
            <a:ext uri="{FF2B5EF4-FFF2-40B4-BE49-F238E27FC236}">
              <a16:creationId xmlns:a16="http://schemas.microsoft.com/office/drawing/2014/main" id="{DC163D99-64C1-4EFC-9820-9650A25FBE22}"/>
            </a:ext>
            <a:ext uri="{147F2762-F138-4A5C-976F-8EAC2B608ADB}">
              <a16:predDERef xmlns:a16="http://schemas.microsoft.com/office/drawing/2014/main" pred="{36FAD8C9-6886-40DE-BB3A-9E3F492E8FB5}"/>
            </a:ext>
          </a:extLst>
        </xdr:cNvPr>
        <xdr:cNvPicPr>
          <a:picLocks noChangeAspect="1"/>
        </xdr:cNvPicPr>
      </xdr:nvPicPr>
      <xdr:blipFill>
        <a:blip xmlns:r="http://schemas.openxmlformats.org/officeDocument/2006/relationships" r:embed="rId22"/>
        <a:stretch>
          <a:fillRect/>
        </a:stretch>
      </xdr:blipFill>
      <xdr:spPr>
        <a:xfrm>
          <a:off x="12595412" y="242013441"/>
          <a:ext cx="2050676" cy="1176618"/>
        </a:xfrm>
        <a:prstGeom prst="rect">
          <a:avLst/>
        </a:prstGeom>
      </xdr:spPr>
    </xdr:pic>
    <xdr:clientData/>
  </xdr:twoCellAnchor>
  <xdr:twoCellAnchor editAs="oneCell">
    <xdr:from>
      <xdr:col>6</xdr:col>
      <xdr:colOff>78440</xdr:colOff>
      <xdr:row>279</xdr:row>
      <xdr:rowOff>280147</xdr:rowOff>
    </xdr:from>
    <xdr:to>
      <xdr:col>6</xdr:col>
      <xdr:colOff>2151529</xdr:colOff>
      <xdr:row>279</xdr:row>
      <xdr:rowOff>1636059</xdr:rowOff>
    </xdr:to>
    <xdr:pic>
      <xdr:nvPicPr>
        <xdr:cNvPr id="38" name="Imagen 37">
          <a:extLst>
            <a:ext uri="{FF2B5EF4-FFF2-40B4-BE49-F238E27FC236}">
              <a16:creationId xmlns:a16="http://schemas.microsoft.com/office/drawing/2014/main" id="{5AFCEDBC-1282-4288-A87C-6F441F20A1B4}"/>
            </a:ext>
            <a:ext uri="{147F2762-F138-4A5C-976F-8EAC2B608ADB}">
              <a16:predDERef xmlns:a16="http://schemas.microsoft.com/office/drawing/2014/main" pred="{707D101D-11EA-4D67-8BE7-1F27FC54F8A7}"/>
            </a:ext>
          </a:extLst>
        </xdr:cNvPr>
        <xdr:cNvPicPr>
          <a:picLocks noChangeAspect="1"/>
        </xdr:cNvPicPr>
      </xdr:nvPicPr>
      <xdr:blipFill>
        <a:blip xmlns:r="http://schemas.openxmlformats.org/officeDocument/2006/relationships" r:embed="rId23"/>
        <a:stretch>
          <a:fillRect/>
        </a:stretch>
      </xdr:blipFill>
      <xdr:spPr>
        <a:xfrm>
          <a:off x="12584205" y="243559853"/>
          <a:ext cx="2073089" cy="1355912"/>
        </a:xfrm>
        <a:prstGeom prst="rect">
          <a:avLst/>
        </a:prstGeom>
      </xdr:spPr>
    </xdr:pic>
    <xdr:clientData/>
  </xdr:twoCellAnchor>
  <xdr:twoCellAnchor editAs="oneCell">
    <xdr:from>
      <xdr:col>6</xdr:col>
      <xdr:colOff>89647</xdr:colOff>
      <xdr:row>280</xdr:row>
      <xdr:rowOff>448235</xdr:rowOff>
    </xdr:from>
    <xdr:to>
      <xdr:col>6</xdr:col>
      <xdr:colOff>2151529</xdr:colOff>
      <xdr:row>280</xdr:row>
      <xdr:rowOff>1647265</xdr:rowOff>
    </xdr:to>
    <xdr:pic>
      <xdr:nvPicPr>
        <xdr:cNvPr id="39" name="Imagen 38">
          <a:extLst>
            <a:ext uri="{FF2B5EF4-FFF2-40B4-BE49-F238E27FC236}">
              <a16:creationId xmlns:a16="http://schemas.microsoft.com/office/drawing/2014/main" id="{69801EAB-9641-4EB3-BC59-940615A708D6}"/>
            </a:ext>
            <a:ext uri="{147F2762-F138-4A5C-976F-8EAC2B608ADB}">
              <a16:predDERef xmlns:a16="http://schemas.microsoft.com/office/drawing/2014/main" pred="{B7E70249-1FDE-54D1-8238-07026BA1B26F}"/>
            </a:ext>
          </a:extLst>
        </xdr:cNvPr>
        <xdr:cNvPicPr>
          <a:picLocks noChangeAspect="1"/>
        </xdr:cNvPicPr>
      </xdr:nvPicPr>
      <xdr:blipFill>
        <a:blip xmlns:r="http://schemas.openxmlformats.org/officeDocument/2006/relationships" r:embed="rId24"/>
        <a:stretch>
          <a:fillRect/>
        </a:stretch>
      </xdr:blipFill>
      <xdr:spPr>
        <a:xfrm>
          <a:off x="12595412" y="245442441"/>
          <a:ext cx="2061882" cy="1199030"/>
        </a:xfrm>
        <a:prstGeom prst="rect">
          <a:avLst/>
        </a:prstGeom>
      </xdr:spPr>
    </xdr:pic>
    <xdr:clientData/>
  </xdr:twoCellAnchor>
  <xdr:twoCellAnchor editAs="oneCell">
    <xdr:from>
      <xdr:col>6</xdr:col>
      <xdr:colOff>78441</xdr:colOff>
      <xdr:row>281</xdr:row>
      <xdr:rowOff>257735</xdr:rowOff>
    </xdr:from>
    <xdr:to>
      <xdr:col>6</xdr:col>
      <xdr:colOff>2162735</xdr:colOff>
      <xdr:row>281</xdr:row>
      <xdr:rowOff>1456765</xdr:rowOff>
    </xdr:to>
    <xdr:pic>
      <xdr:nvPicPr>
        <xdr:cNvPr id="40" name="Imagen 39">
          <a:extLst>
            <a:ext uri="{FF2B5EF4-FFF2-40B4-BE49-F238E27FC236}">
              <a16:creationId xmlns:a16="http://schemas.microsoft.com/office/drawing/2014/main" id="{F37854BC-5372-438E-A845-22ADBE37403F}"/>
            </a:ext>
            <a:ext uri="{147F2762-F138-4A5C-976F-8EAC2B608ADB}">
              <a16:predDERef xmlns:a16="http://schemas.microsoft.com/office/drawing/2014/main" pred="{A4BD22A2-78A9-4697-A887-CD02F919A228}"/>
            </a:ext>
          </a:extLst>
        </xdr:cNvPr>
        <xdr:cNvPicPr>
          <a:picLocks noChangeAspect="1"/>
        </xdr:cNvPicPr>
      </xdr:nvPicPr>
      <xdr:blipFill>
        <a:blip xmlns:r="http://schemas.openxmlformats.org/officeDocument/2006/relationships" r:embed="rId25"/>
        <a:stretch>
          <a:fillRect/>
        </a:stretch>
      </xdr:blipFill>
      <xdr:spPr>
        <a:xfrm>
          <a:off x="12584206" y="246966441"/>
          <a:ext cx="2084294" cy="1199030"/>
        </a:xfrm>
        <a:prstGeom prst="rect">
          <a:avLst/>
        </a:prstGeom>
      </xdr:spPr>
    </xdr:pic>
    <xdr:clientData/>
  </xdr:twoCellAnchor>
  <xdr:twoCellAnchor editAs="oneCell">
    <xdr:from>
      <xdr:col>6</xdr:col>
      <xdr:colOff>78440</xdr:colOff>
      <xdr:row>282</xdr:row>
      <xdr:rowOff>246529</xdr:rowOff>
    </xdr:from>
    <xdr:to>
      <xdr:col>6</xdr:col>
      <xdr:colOff>2173941</xdr:colOff>
      <xdr:row>282</xdr:row>
      <xdr:rowOff>1442446</xdr:rowOff>
    </xdr:to>
    <xdr:pic>
      <xdr:nvPicPr>
        <xdr:cNvPr id="41" name="Imagen 40">
          <a:extLst>
            <a:ext uri="{FF2B5EF4-FFF2-40B4-BE49-F238E27FC236}">
              <a16:creationId xmlns:a16="http://schemas.microsoft.com/office/drawing/2014/main" id="{C3997712-438C-4E6F-B920-AC38AD29D082}"/>
            </a:ext>
            <a:ext uri="{147F2762-F138-4A5C-976F-8EAC2B608ADB}">
              <a16:predDERef xmlns:a16="http://schemas.microsoft.com/office/drawing/2014/main" pred="{6F5F5FC9-B1B2-4E8F-9C94-595058B55352}"/>
            </a:ext>
          </a:extLst>
        </xdr:cNvPr>
        <xdr:cNvPicPr>
          <a:picLocks noChangeAspect="1"/>
        </xdr:cNvPicPr>
      </xdr:nvPicPr>
      <xdr:blipFill>
        <a:blip xmlns:r="http://schemas.openxmlformats.org/officeDocument/2006/relationships" r:embed="rId26"/>
        <a:stretch>
          <a:fillRect/>
        </a:stretch>
      </xdr:blipFill>
      <xdr:spPr>
        <a:xfrm>
          <a:off x="12584205" y="248479235"/>
          <a:ext cx="2095501" cy="1195917"/>
        </a:xfrm>
        <a:prstGeom prst="rect">
          <a:avLst/>
        </a:prstGeom>
      </xdr:spPr>
    </xdr:pic>
    <xdr:clientData/>
  </xdr:twoCellAnchor>
  <xdr:twoCellAnchor editAs="oneCell">
    <xdr:from>
      <xdr:col>6</xdr:col>
      <xdr:colOff>44823</xdr:colOff>
      <xdr:row>283</xdr:row>
      <xdr:rowOff>235324</xdr:rowOff>
    </xdr:from>
    <xdr:to>
      <xdr:col>6</xdr:col>
      <xdr:colOff>2173941</xdr:colOff>
      <xdr:row>283</xdr:row>
      <xdr:rowOff>1467970</xdr:rowOff>
    </xdr:to>
    <xdr:pic>
      <xdr:nvPicPr>
        <xdr:cNvPr id="42" name="Imagen 41">
          <a:extLst>
            <a:ext uri="{FF2B5EF4-FFF2-40B4-BE49-F238E27FC236}">
              <a16:creationId xmlns:a16="http://schemas.microsoft.com/office/drawing/2014/main" id="{9DE2FC59-1AF4-41A4-AB91-CF5E49825604}"/>
            </a:ext>
            <a:ext uri="{147F2762-F138-4A5C-976F-8EAC2B608ADB}">
              <a16:predDERef xmlns:a16="http://schemas.microsoft.com/office/drawing/2014/main" pred="{116B61D6-CC0D-4BEF-9437-C0DDEADE8CB1}"/>
            </a:ext>
          </a:extLst>
        </xdr:cNvPr>
        <xdr:cNvPicPr>
          <a:picLocks noChangeAspect="1"/>
        </xdr:cNvPicPr>
      </xdr:nvPicPr>
      <xdr:blipFill>
        <a:blip xmlns:r="http://schemas.openxmlformats.org/officeDocument/2006/relationships" r:embed="rId27"/>
        <a:stretch>
          <a:fillRect/>
        </a:stretch>
      </xdr:blipFill>
      <xdr:spPr>
        <a:xfrm>
          <a:off x="12550588" y="249992030"/>
          <a:ext cx="2129118" cy="1232646"/>
        </a:xfrm>
        <a:prstGeom prst="rect">
          <a:avLst/>
        </a:prstGeom>
      </xdr:spPr>
    </xdr:pic>
    <xdr:clientData/>
  </xdr:twoCellAnchor>
  <xdr:twoCellAnchor editAs="oneCell">
    <xdr:from>
      <xdr:col>6</xdr:col>
      <xdr:colOff>44823</xdr:colOff>
      <xdr:row>284</xdr:row>
      <xdr:rowOff>347383</xdr:rowOff>
    </xdr:from>
    <xdr:to>
      <xdr:col>6</xdr:col>
      <xdr:colOff>2162735</xdr:colOff>
      <xdr:row>284</xdr:row>
      <xdr:rowOff>1647265</xdr:rowOff>
    </xdr:to>
    <xdr:pic>
      <xdr:nvPicPr>
        <xdr:cNvPr id="43" name="Imagen 42">
          <a:extLst>
            <a:ext uri="{FF2B5EF4-FFF2-40B4-BE49-F238E27FC236}">
              <a16:creationId xmlns:a16="http://schemas.microsoft.com/office/drawing/2014/main" id="{E40ADA19-F746-4128-82E4-4300F03A05F1}"/>
            </a:ext>
            <a:ext uri="{147F2762-F138-4A5C-976F-8EAC2B608ADB}">
              <a16:predDERef xmlns:a16="http://schemas.microsoft.com/office/drawing/2014/main" pred="{93068C34-BB9C-4F6A-9833-295196367A9C}"/>
            </a:ext>
          </a:extLst>
        </xdr:cNvPr>
        <xdr:cNvPicPr>
          <a:picLocks noChangeAspect="1"/>
        </xdr:cNvPicPr>
      </xdr:nvPicPr>
      <xdr:blipFill>
        <a:blip xmlns:r="http://schemas.openxmlformats.org/officeDocument/2006/relationships" r:embed="rId28"/>
        <a:stretch>
          <a:fillRect/>
        </a:stretch>
      </xdr:blipFill>
      <xdr:spPr>
        <a:xfrm>
          <a:off x="12550588" y="251628089"/>
          <a:ext cx="2117912" cy="1299882"/>
        </a:xfrm>
        <a:prstGeom prst="rect">
          <a:avLst/>
        </a:prstGeom>
      </xdr:spPr>
    </xdr:pic>
    <xdr:clientData/>
  </xdr:twoCellAnchor>
  <xdr:twoCellAnchor editAs="oneCell">
    <xdr:from>
      <xdr:col>6</xdr:col>
      <xdr:colOff>67234</xdr:colOff>
      <xdr:row>285</xdr:row>
      <xdr:rowOff>470647</xdr:rowOff>
    </xdr:from>
    <xdr:to>
      <xdr:col>6</xdr:col>
      <xdr:colOff>2151529</xdr:colOff>
      <xdr:row>285</xdr:row>
      <xdr:rowOff>1644905</xdr:rowOff>
    </xdr:to>
    <xdr:pic>
      <xdr:nvPicPr>
        <xdr:cNvPr id="44" name="Imagen 43">
          <a:extLst>
            <a:ext uri="{FF2B5EF4-FFF2-40B4-BE49-F238E27FC236}">
              <a16:creationId xmlns:a16="http://schemas.microsoft.com/office/drawing/2014/main" id="{8E979E5A-C569-45F5-9839-38DA2263896C}"/>
            </a:ext>
            <a:ext uri="{147F2762-F138-4A5C-976F-8EAC2B608ADB}">
              <a16:predDERef xmlns:a16="http://schemas.microsoft.com/office/drawing/2014/main" pred="{7CC974C5-BE03-AD01-E078-53AFA64B682D}"/>
            </a:ext>
          </a:extLst>
        </xdr:cNvPr>
        <xdr:cNvPicPr>
          <a:picLocks noChangeAspect="1"/>
        </xdr:cNvPicPr>
      </xdr:nvPicPr>
      <xdr:blipFill>
        <a:blip xmlns:r="http://schemas.openxmlformats.org/officeDocument/2006/relationships" r:embed="rId29"/>
        <a:stretch>
          <a:fillRect/>
        </a:stretch>
      </xdr:blipFill>
      <xdr:spPr>
        <a:xfrm>
          <a:off x="12572999" y="253465853"/>
          <a:ext cx="2084295" cy="1174258"/>
        </a:xfrm>
        <a:prstGeom prst="rect">
          <a:avLst/>
        </a:prstGeom>
      </xdr:spPr>
    </xdr:pic>
    <xdr:clientData/>
  </xdr:twoCellAnchor>
  <xdr:twoCellAnchor editAs="oneCell">
    <xdr:from>
      <xdr:col>6</xdr:col>
      <xdr:colOff>56029</xdr:colOff>
      <xdr:row>288</xdr:row>
      <xdr:rowOff>280148</xdr:rowOff>
    </xdr:from>
    <xdr:to>
      <xdr:col>6</xdr:col>
      <xdr:colOff>2151529</xdr:colOff>
      <xdr:row>288</xdr:row>
      <xdr:rowOff>1714500</xdr:rowOff>
    </xdr:to>
    <xdr:pic>
      <xdr:nvPicPr>
        <xdr:cNvPr id="45" name="Imagen 44">
          <a:extLst>
            <a:ext uri="{FF2B5EF4-FFF2-40B4-BE49-F238E27FC236}">
              <a16:creationId xmlns:a16="http://schemas.microsoft.com/office/drawing/2014/main" id="{09B0284F-EAFC-4DD6-BA86-DDB301A36184}"/>
            </a:ext>
          </a:extLst>
        </xdr:cNvPr>
        <xdr:cNvPicPr>
          <a:picLocks noChangeAspect="1"/>
        </xdr:cNvPicPr>
      </xdr:nvPicPr>
      <xdr:blipFill>
        <a:blip xmlns:r="http://schemas.openxmlformats.org/officeDocument/2006/relationships" r:embed="rId30"/>
        <a:stretch>
          <a:fillRect/>
        </a:stretch>
      </xdr:blipFill>
      <xdr:spPr>
        <a:xfrm>
          <a:off x="12561794" y="255594972"/>
          <a:ext cx="2095500" cy="1434352"/>
        </a:xfrm>
        <a:prstGeom prst="rect">
          <a:avLst/>
        </a:prstGeom>
      </xdr:spPr>
    </xdr:pic>
    <xdr:clientData/>
  </xdr:twoCellAnchor>
  <xdr:twoCellAnchor editAs="oneCell">
    <xdr:from>
      <xdr:col>6</xdr:col>
      <xdr:colOff>61057</xdr:colOff>
      <xdr:row>298</xdr:row>
      <xdr:rowOff>109903</xdr:rowOff>
    </xdr:from>
    <xdr:to>
      <xdr:col>6</xdr:col>
      <xdr:colOff>2163057</xdr:colOff>
      <xdr:row>298</xdr:row>
      <xdr:rowOff>1016000</xdr:rowOff>
    </xdr:to>
    <xdr:pic>
      <xdr:nvPicPr>
        <xdr:cNvPr id="47" name="Imagen 46">
          <a:extLst>
            <a:ext uri="{FF2B5EF4-FFF2-40B4-BE49-F238E27FC236}">
              <a16:creationId xmlns:a16="http://schemas.microsoft.com/office/drawing/2014/main" id="{728F6209-CA0C-456F-A546-3833E0633EC0}"/>
            </a:ext>
          </a:extLst>
        </xdr:cNvPr>
        <xdr:cNvPicPr>
          <a:picLocks noChangeAspect="1"/>
        </xdr:cNvPicPr>
      </xdr:nvPicPr>
      <xdr:blipFill rotWithShape="1">
        <a:blip xmlns:r="http://schemas.openxmlformats.org/officeDocument/2006/relationships" r:embed="rId31"/>
        <a:srcRect t="19843" r="1223" b="19796"/>
        <a:stretch/>
      </xdr:blipFill>
      <xdr:spPr bwMode="auto">
        <a:xfrm>
          <a:off x="12565672" y="265808557"/>
          <a:ext cx="2102000" cy="90609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73269</xdr:colOff>
      <xdr:row>299</xdr:row>
      <xdr:rowOff>97692</xdr:rowOff>
    </xdr:from>
    <xdr:to>
      <xdr:col>6</xdr:col>
      <xdr:colOff>2170723</xdr:colOff>
      <xdr:row>299</xdr:row>
      <xdr:rowOff>1739899</xdr:rowOff>
    </xdr:to>
    <xdr:pic>
      <xdr:nvPicPr>
        <xdr:cNvPr id="48" name="Imagen 47">
          <a:extLst>
            <a:ext uri="{FF2B5EF4-FFF2-40B4-BE49-F238E27FC236}">
              <a16:creationId xmlns:a16="http://schemas.microsoft.com/office/drawing/2014/main" id="{D9FA42AB-B5F6-40C2-A68B-AD0E13B6DE3D}"/>
            </a:ext>
          </a:extLst>
        </xdr:cNvPr>
        <xdr:cNvPicPr>
          <a:picLocks noChangeAspect="1"/>
        </xdr:cNvPicPr>
      </xdr:nvPicPr>
      <xdr:blipFill rotWithShape="1">
        <a:blip xmlns:r="http://schemas.openxmlformats.org/officeDocument/2006/relationships" r:embed="rId32"/>
        <a:srcRect t="10668" r="2634" b="9015"/>
        <a:stretch/>
      </xdr:blipFill>
      <xdr:spPr bwMode="auto">
        <a:xfrm>
          <a:off x="12577884" y="266907596"/>
          <a:ext cx="2097454" cy="164220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73269</xdr:colOff>
      <xdr:row>300</xdr:row>
      <xdr:rowOff>97693</xdr:rowOff>
    </xdr:from>
    <xdr:to>
      <xdr:col>6</xdr:col>
      <xdr:colOff>2161442</xdr:colOff>
      <xdr:row>300</xdr:row>
      <xdr:rowOff>1697893</xdr:rowOff>
    </xdr:to>
    <xdr:pic>
      <xdr:nvPicPr>
        <xdr:cNvPr id="49" name="Imagen 48">
          <a:extLst>
            <a:ext uri="{FF2B5EF4-FFF2-40B4-BE49-F238E27FC236}">
              <a16:creationId xmlns:a16="http://schemas.microsoft.com/office/drawing/2014/main" id="{FC122B9F-DAB6-4228-9877-DD3551C548F4}"/>
            </a:ext>
          </a:extLst>
        </xdr:cNvPr>
        <xdr:cNvPicPr>
          <a:picLocks noChangeAspect="1"/>
        </xdr:cNvPicPr>
      </xdr:nvPicPr>
      <xdr:blipFill rotWithShape="1">
        <a:blip xmlns:r="http://schemas.openxmlformats.org/officeDocument/2006/relationships" r:embed="rId33"/>
        <a:srcRect l="70203" t="70248" r="10630" b="8389"/>
        <a:stretch/>
      </xdr:blipFill>
      <xdr:spPr bwMode="auto">
        <a:xfrm>
          <a:off x="12577884" y="268702693"/>
          <a:ext cx="2088173" cy="16002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73269</xdr:colOff>
      <xdr:row>301</xdr:row>
      <xdr:rowOff>97693</xdr:rowOff>
    </xdr:from>
    <xdr:to>
      <xdr:col>6</xdr:col>
      <xdr:colOff>2161442</xdr:colOff>
      <xdr:row>301</xdr:row>
      <xdr:rowOff>1748693</xdr:rowOff>
    </xdr:to>
    <xdr:pic>
      <xdr:nvPicPr>
        <xdr:cNvPr id="50" name="Imagen 49">
          <a:extLst>
            <a:ext uri="{FF2B5EF4-FFF2-40B4-BE49-F238E27FC236}">
              <a16:creationId xmlns:a16="http://schemas.microsoft.com/office/drawing/2014/main" id="{87B091B8-9F55-4B92-A2F6-3FF8598BC16C}"/>
            </a:ext>
          </a:extLst>
        </xdr:cNvPr>
        <xdr:cNvPicPr>
          <a:picLocks noChangeAspect="1"/>
        </xdr:cNvPicPr>
      </xdr:nvPicPr>
      <xdr:blipFill rotWithShape="1">
        <a:blip xmlns:r="http://schemas.openxmlformats.org/officeDocument/2006/relationships" r:embed="rId34"/>
        <a:srcRect l="6878" t="12235" r="1752" b="7132"/>
        <a:stretch/>
      </xdr:blipFill>
      <xdr:spPr bwMode="auto">
        <a:xfrm>
          <a:off x="12577884" y="270497789"/>
          <a:ext cx="2088173" cy="16510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903653</xdr:colOff>
      <xdr:row>303</xdr:row>
      <xdr:rowOff>61057</xdr:rowOff>
    </xdr:from>
    <xdr:to>
      <xdr:col>2</xdr:col>
      <xdr:colOff>969528</xdr:colOff>
      <xdr:row>303</xdr:row>
      <xdr:rowOff>1065749</xdr:rowOff>
    </xdr:to>
    <xdr:pic>
      <xdr:nvPicPr>
        <xdr:cNvPr id="51" name="Imagen 50">
          <a:extLst>
            <a:ext uri="{FF2B5EF4-FFF2-40B4-BE49-F238E27FC236}">
              <a16:creationId xmlns:a16="http://schemas.microsoft.com/office/drawing/2014/main" id="{76F1046D-45B9-4B42-879C-445B9CF837AF}"/>
            </a:ext>
          </a:extLst>
        </xdr:cNvPr>
        <xdr:cNvPicPr>
          <a:picLocks noChangeAspect="1"/>
        </xdr:cNvPicPr>
      </xdr:nvPicPr>
      <xdr:blipFill rotWithShape="1">
        <a:blip xmlns:r="http://schemas.openxmlformats.org/officeDocument/2006/relationships" r:embed="rId35"/>
        <a:srcRect l="63852" t="35139" r="518" b="42271"/>
        <a:stretch/>
      </xdr:blipFill>
      <xdr:spPr bwMode="auto">
        <a:xfrm>
          <a:off x="2552211" y="273062211"/>
          <a:ext cx="2117413" cy="100469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xdr:col>
      <xdr:colOff>696058</xdr:colOff>
      <xdr:row>303</xdr:row>
      <xdr:rowOff>97693</xdr:rowOff>
    </xdr:from>
    <xdr:to>
      <xdr:col>5</xdr:col>
      <xdr:colOff>2783526</xdr:colOff>
      <xdr:row>303</xdr:row>
      <xdr:rowOff>1050192</xdr:rowOff>
    </xdr:to>
    <xdr:pic>
      <xdr:nvPicPr>
        <xdr:cNvPr id="52" name="Imagen 51">
          <a:extLst>
            <a:ext uri="{FF2B5EF4-FFF2-40B4-BE49-F238E27FC236}">
              <a16:creationId xmlns:a16="http://schemas.microsoft.com/office/drawing/2014/main" id="{9E8F211F-BAA6-4575-9B87-92290287D010}"/>
            </a:ext>
          </a:extLst>
        </xdr:cNvPr>
        <xdr:cNvPicPr>
          <a:picLocks noChangeAspect="1"/>
        </xdr:cNvPicPr>
      </xdr:nvPicPr>
      <xdr:blipFill rotWithShape="1">
        <a:blip xmlns:r="http://schemas.openxmlformats.org/officeDocument/2006/relationships" r:embed="rId36"/>
        <a:srcRect l="13406" t="11922" r="13569" b="6275"/>
        <a:stretch/>
      </xdr:blipFill>
      <xdr:spPr bwMode="auto">
        <a:xfrm>
          <a:off x="10037885" y="273098847"/>
          <a:ext cx="2087468" cy="95249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xdr:col>
      <xdr:colOff>1416539</xdr:colOff>
      <xdr:row>332</xdr:row>
      <xdr:rowOff>127287</xdr:rowOff>
    </xdr:from>
    <xdr:to>
      <xdr:col>6</xdr:col>
      <xdr:colOff>329712</xdr:colOff>
      <xdr:row>332</xdr:row>
      <xdr:rowOff>1465384</xdr:rowOff>
    </xdr:to>
    <xdr:pic>
      <xdr:nvPicPr>
        <xdr:cNvPr id="53" name="Imagen 52">
          <a:extLst>
            <a:ext uri="{FF2B5EF4-FFF2-40B4-BE49-F238E27FC236}">
              <a16:creationId xmlns:a16="http://schemas.microsoft.com/office/drawing/2014/main" id="{97B5B817-783D-4133-AD05-74CCFE9B7E43}"/>
            </a:ext>
          </a:extLst>
        </xdr:cNvPr>
        <xdr:cNvPicPr>
          <a:picLocks noChangeAspect="1"/>
        </xdr:cNvPicPr>
      </xdr:nvPicPr>
      <xdr:blipFill rotWithShape="1">
        <a:blip xmlns:r="http://schemas.openxmlformats.org/officeDocument/2006/relationships" r:embed="rId37"/>
        <a:srcRect l="19226" t="32943" b="7446"/>
        <a:stretch>
          <a:fillRect/>
        </a:stretch>
      </xdr:blipFill>
      <xdr:spPr bwMode="auto">
        <a:xfrm>
          <a:off x="10758366" y="288490556"/>
          <a:ext cx="2075961" cy="133809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549520</xdr:colOff>
      <xdr:row>360</xdr:row>
      <xdr:rowOff>48847</xdr:rowOff>
    </xdr:from>
    <xdr:to>
      <xdr:col>1</xdr:col>
      <xdr:colOff>2027115</xdr:colOff>
      <xdr:row>360</xdr:row>
      <xdr:rowOff>1782885</xdr:rowOff>
    </xdr:to>
    <xdr:pic>
      <xdr:nvPicPr>
        <xdr:cNvPr id="26" name="Imagen 25">
          <a:extLst>
            <a:ext uri="{FF2B5EF4-FFF2-40B4-BE49-F238E27FC236}">
              <a16:creationId xmlns:a16="http://schemas.microsoft.com/office/drawing/2014/main" id="{23022F21-DCCC-5FF5-E0FF-EFE9BAEB60B5}"/>
            </a:ext>
          </a:extLst>
        </xdr:cNvPr>
        <xdr:cNvPicPr>
          <a:picLocks noChangeAspect="1"/>
        </xdr:cNvPicPr>
      </xdr:nvPicPr>
      <xdr:blipFill rotWithShape="1">
        <a:blip xmlns:r="http://schemas.openxmlformats.org/officeDocument/2006/relationships" r:embed="rId38"/>
        <a:srcRect l="28399" t="30747" r="42674" b="8701"/>
        <a:stretch>
          <a:fillRect/>
        </a:stretch>
      </xdr:blipFill>
      <xdr:spPr bwMode="auto">
        <a:xfrm>
          <a:off x="2198078" y="300831251"/>
          <a:ext cx="1477595" cy="173403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36632</xdr:colOff>
      <xdr:row>360</xdr:row>
      <xdr:rowOff>48844</xdr:rowOff>
    </xdr:from>
    <xdr:to>
      <xdr:col>2</xdr:col>
      <xdr:colOff>1465383</xdr:colOff>
      <xdr:row>360</xdr:row>
      <xdr:rowOff>1770672</xdr:rowOff>
    </xdr:to>
    <xdr:pic>
      <xdr:nvPicPr>
        <xdr:cNvPr id="27" name="Imagen 26">
          <a:extLst>
            <a:ext uri="{FF2B5EF4-FFF2-40B4-BE49-F238E27FC236}">
              <a16:creationId xmlns:a16="http://schemas.microsoft.com/office/drawing/2014/main" id="{14BDB58E-EDF3-40D3-0EE3-1D01C11B22F6}"/>
            </a:ext>
          </a:extLst>
        </xdr:cNvPr>
        <xdr:cNvPicPr>
          <a:picLocks noChangeAspect="1"/>
        </xdr:cNvPicPr>
      </xdr:nvPicPr>
      <xdr:blipFill rotWithShape="1">
        <a:blip xmlns:r="http://schemas.openxmlformats.org/officeDocument/2006/relationships" r:embed="rId39"/>
        <a:srcRect l="28751" t="17570" r="42498" b="18740"/>
        <a:stretch>
          <a:fillRect/>
        </a:stretch>
      </xdr:blipFill>
      <xdr:spPr bwMode="auto">
        <a:xfrm>
          <a:off x="3736728" y="300831248"/>
          <a:ext cx="1428751" cy="172182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1514233</xdr:colOff>
      <xdr:row>360</xdr:row>
      <xdr:rowOff>61058</xdr:rowOff>
    </xdr:from>
    <xdr:to>
      <xdr:col>3</xdr:col>
      <xdr:colOff>1013558</xdr:colOff>
      <xdr:row>360</xdr:row>
      <xdr:rowOff>1770674</xdr:rowOff>
    </xdr:to>
    <xdr:pic>
      <xdr:nvPicPr>
        <xdr:cNvPr id="28" name="Imagen 27">
          <a:extLst>
            <a:ext uri="{FF2B5EF4-FFF2-40B4-BE49-F238E27FC236}">
              <a16:creationId xmlns:a16="http://schemas.microsoft.com/office/drawing/2014/main" id="{083F7185-BE60-21E8-AC09-A0E5D3AB971E}"/>
            </a:ext>
          </a:extLst>
        </xdr:cNvPr>
        <xdr:cNvPicPr>
          <a:picLocks noChangeAspect="1"/>
        </xdr:cNvPicPr>
      </xdr:nvPicPr>
      <xdr:blipFill rotWithShape="1">
        <a:blip xmlns:r="http://schemas.openxmlformats.org/officeDocument/2006/relationships" r:embed="rId40"/>
        <a:srcRect l="27516" t="20707" r="43631" b="18113"/>
        <a:stretch>
          <a:fillRect/>
        </a:stretch>
      </xdr:blipFill>
      <xdr:spPr bwMode="auto">
        <a:xfrm>
          <a:off x="5214329" y="300843462"/>
          <a:ext cx="1428748" cy="170961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48847</xdr:colOff>
      <xdr:row>360</xdr:row>
      <xdr:rowOff>48847</xdr:rowOff>
    </xdr:from>
    <xdr:to>
      <xdr:col>1</xdr:col>
      <xdr:colOff>488461</xdr:colOff>
      <xdr:row>360</xdr:row>
      <xdr:rowOff>1770674</xdr:rowOff>
    </xdr:to>
    <xdr:pic>
      <xdr:nvPicPr>
        <xdr:cNvPr id="54" name="Imagen 53">
          <a:extLst>
            <a:ext uri="{FF2B5EF4-FFF2-40B4-BE49-F238E27FC236}">
              <a16:creationId xmlns:a16="http://schemas.microsoft.com/office/drawing/2014/main" id="{9EE17E5C-9403-2EF7-63F4-856113483A48}"/>
            </a:ext>
          </a:extLst>
        </xdr:cNvPr>
        <xdr:cNvPicPr>
          <a:picLocks noChangeAspect="1"/>
        </xdr:cNvPicPr>
      </xdr:nvPicPr>
      <xdr:blipFill rotWithShape="1">
        <a:blip xmlns:r="http://schemas.openxmlformats.org/officeDocument/2006/relationships" r:embed="rId41"/>
        <a:srcRect l="9525" t="16942" r="37559" b="13094"/>
        <a:stretch>
          <a:fillRect/>
        </a:stretch>
      </xdr:blipFill>
      <xdr:spPr bwMode="auto">
        <a:xfrm>
          <a:off x="48847" y="300831251"/>
          <a:ext cx="2088172" cy="172182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696057</xdr:colOff>
      <xdr:row>360</xdr:row>
      <xdr:rowOff>85481</xdr:rowOff>
    </xdr:from>
    <xdr:to>
      <xdr:col>6</xdr:col>
      <xdr:colOff>2186354</xdr:colOff>
      <xdr:row>360</xdr:row>
      <xdr:rowOff>1795096</xdr:rowOff>
    </xdr:to>
    <xdr:pic>
      <xdr:nvPicPr>
        <xdr:cNvPr id="55" name="Imagen 54">
          <a:extLst>
            <a:ext uri="{FF2B5EF4-FFF2-40B4-BE49-F238E27FC236}">
              <a16:creationId xmlns:a16="http://schemas.microsoft.com/office/drawing/2014/main" id="{FCE4D9BC-2B9C-39CC-5F65-8CEE676E024D}"/>
            </a:ext>
          </a:extLst>
        </xdr:cNvPr>
        <xdr:cNvPicPr>
          <a:picLocks noChangeAspect="1"/>
        </xdr:cNvPicPr>
      </xdr:nvPicPr>
      <xdr:blipFill rotWithShape="1">
        <a:blip xmlns:r="http://schemas.openxmlformats.org/officeDocument/2006/relationships" r:embed="rId42"/>
        <a:srcRect l="26635" t="44552" r="43732" b="18113"/>
        <a:stretch>
          <a:fillRect/>
        </a:stretch>
      </xdr:blipFill>
      <xdr:spPr bwMode="auto">
        <a:xfrm>
          <a:off x="13200672" y="300867885"/>
          <a:ext cx="1490297" cy="170961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xdr:col>
      <xdr:colOff>2307981</xdr:colOff>
      <xdr:row>360</xdr:row>
      <xdr:rowOff>97693</xdr:rowOff>
    </xdr:from>
    <xdr:to>
      <xdr:col>6</xdr:col>
      <xdr:colOff>659423</xdr:colOff>
      <xdr:row>360</xdr:row>
      <xdr:rowOff>1795095</xdr:rowOff>
    </xdr:to>
    <xdr:pic>
      <xdr:nvPicPr>
        <xdr:cNvPr id="56" name="Imagen 55">
          <a:extLst>
            <a:ext uri="{FF2B5EF4-FFF2-40B4-BE49-F238E27FC236}">
              <a16:creationId xmlns:a16="http://schemas.microsoft.com/office/drawing/2014/main" id="{132A5A0B-39FB-40DB-FEE3-966D65C22227}"/>
            </a:ext>
          </a:extLst>
        </xdr:cNvPr>
        <xdr:cNvPicPr>
          <a:picLocks noChangeAspect="1"/>
        </xdr:cNvPicPr>
      </xdr:nvPicPr>
      <xdr:blipFill rotWithShape="1">
        <a:blip xmlns:r="http://schemas.openxmlformats.org/officeDocument/2006/relationships" r:embed="rId43"/>
        <a:srcRect l="26987" t="30433" r="42321" b="22506"/>
        <a:stretch>
          <a:fillRect/>
        </a:stretch>
      </xdr:blipFill>
      <xdr:spPr bwMode="auto">
        <a:xfrm>
          <a:off x="11649808" y="300880097"/>
          <a:ext cx="1514230" cy="169740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xdr:col>
      <xdr:colOff>867019</xdr:colOff>
      <xdr:row>360</xdr:row>
      <xdr:rowOff>109904</xdr:rowOff>
    </xdr:from>
    <xdr:to>
      <xdr:col>5</xdr:col>
      <xdr:colOff>2274277</xdr:colOff>
      <xdr:row>360</xdr:row>
      <xdr:rowOff>1808529</xdr:rowOff>
    </xdr:to>
    <xdr:pic>
      <xdr:nvPicPr>
        <xdr:cNvPr id="57" name="Imagen 56">
          <a:extLst>
            <a:ext uri="{FF2B5EF4-FFF2-40B4-BE49-F238E27FC236}">
              <a16:creationId xmlns:a16="http://schemas.microsoft.com/office/drawing/2014/main" id="{8F24CA9E-BC36-F01B-E078-27741FCA9B98}"/>
            </a:ext>
          </a:extLst>
        </xdr:cNvPr>
        <xdr:cNvPicPr>
          <a:picLocks noChangeAspect="1"/>
        </xdr:cNvPicPr>
      </xdr:nvPicPr>
      <xdr:blipFill rotWithShape="1">
        <a:blip xmlns:r="http://schemas.openxmlformats.org/officeDocument/2006/relationships" r:embed="rId44"/>
        <a:srcRect l="28751" t="22590" r="43381" b="16231"/>
        <a:stretch>
          <a:fillRect/>
        </a:stretch>
      </xdr:blipFill>
      <xdr:spPr bwMode="auto">
        <a:xfrm>
          <a:off x="10208846" y="300892308"/>
          <a:ext cx="1407258" cy="16986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4</xdr:col>
      <xdr:colOff>1428749</xdr:colOff>
      <xdr:row>360</xdr:row>
      <xdr:rowOff>97693</xdr:rowOff>
    </xdr:from>
    <xdr:to>
      <xdr:col>5</xdr:col>
      <xdr:colOff>830385</xdr:colOff>
      <xdr:row>360</xdr:row>
      <xdr:rowOff>1797539</xdr:rowOff>
    </xdr:to>
    <xdr:pic>
      <xdr:nvPicPr>
        <xdr:cNvPr id="58" name="Imagen 57">
          <a:extLst>
            <a:ext uri="{FF2B5EF4-FFF2-40B4-BE49-F238E27FC236}">
              <a16:creationId xmlns:a16="http://schemas.microsoft.com/office/drawing/2014/main" id="{9F2A54A2-D942-81C2-5653-995D2BE12A84}"/>
            </a:ext>
          </a:extLst>
        </xdr:cNvPr>
        <xdr:cNvPicPr>
          <a:picLocks noChangeAspect="1"/>
        </xdr:cNvPicPr>
      </xdr:nvPicPr>
      <xdr:blipFill rotWithShape="1">
        <a:blip xmlns:r="http://schemas.openxmlformats.org/officeDocument/2006/relationships" r:embed="rId45"/>
        <a:srcRect l="28928" t="17884" r="42674" b="22506"/>
        <a:stretch>
          <a:fillRect/>
        </a:stretch>
      </xdr:blipFill>
      <xdr:spPr bwMode="auto">
        <a:xfrm>
          <a:off x="8706826" y="300880097"/>
          <a:ext cx="1465386" cy="169984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1062405</xdr:colOff>
      <xdr:row>360</xdr:row>
      <xdr:rowOff>97692</xdr:rowOff>
    </xdr:from>
    <xdr:to>
      <xdr:col>4</xdr:col>
      <xdr:colOff>1379905</xdr:colOff>
      <xdr:row>360</xdr:row>
      <xdr:rowOff>1819520</xdr:rowOff>
    </xdr:to>
    <xdr:pic>
      <xdr:nvPicPr>
        <xdr:cNvPr id="59" name="Imagen 58">
          <a:extLst>
            <a:ext uri="{FF2B5EF4-FFF2-40B4-BE49-F238E27FC236}">
              <a16:creationId xmlns:a16="http://schemas.microsoft.com/office/drawing/2014/main" id="{F2BDCDC0-771D-7633-4F31-60C9AC61069C}"/>
            </a:ext>
          </a:extLst>
        </xdr:cNvPr>
        <xdr:cNvPicPr>
          <a:picLocks noChangeAspect="1"/>
        </xdr:cNvPicPr>
      </xdr:nvPicPr>
      <xdr:blipFill rotWithShape="1">
        <a:blip xmlns:r="http://schemas.openxmlformats.org/officeDocument/2006/relationships" r:embed="rId46"/>
        <a:srcRect l="8276" t="14433" r="39140" b="13720"/>
        <a:stretch>
          <a:fillRect/>
        </a:stretch>
      </xdr:blipFill>
      <xdr:spPr bwMode="auto">
        <a:xfrm>
          <a:off x="6691924" y="300880096"/>
          <a:ext cx="1966058" cy="172182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793751</xdr:colOff>
      <xdr:row>394</xdr:row>
      <xdr:rowOff>146537</xdr:rowOff>
    </xdr:from>
    <xdr:to>
      <xdr:col>3</xdr:col>
      <xdr:colOff>940290</xdr:colOff>
      <xdr:row>394</xdr:row>
      <xdr:rowOff>2601056</xdr:rowOff>
    </xdr:to>
    <xdr:pic>
      <xdr:nvPicPr>
        <xdr:cNvPr id="60" name="Imagen 59">
          <a:extLst>
            <a:ext uri="{FF2B5EF4-FFF2-40B4-BE49-F238E27FC236}">
              <a16:creationId xmlns:a16="http://schemas.microsoft.com/office/drawing/2014/main" id="{E7D2A60D-0322-4043-AD64-23A307B2CFEC}"/>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4493847" y="314166249"/>
          <a:ext cx="2075962" cy="245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170963</xdr:colOff>
      <xdr:row>394</xdr:row>
      <xdr:rowOff>61056</xdr:rowOff>
    </xdr:from>
    <xdr:to>
      <xdr:col>1</xdr:col>
      <xdr:colOff>2027115</xdr:colOff>
      <xdr:row>394</xdr:row>
      <xdr:rowOff>2454517</xdr:rowOff>
    </xdr:to>
    <xdr:pic>
      <xdr:nvPicPr>
        <xdr:cNvPr id="61" name="Imagen 60">
          <a:extLst>
            <a:ext uri="{FF2B5EF4-FFF2-40B4-BE49-F238E27FC236}">
              <a16:creationId xmlns:a16="http://schemas.microsoft.com/office/drawing/2014/main" id="{A118C8E1-0E19-4D3E-AE7C-8352699A218E}"/>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170963" y="314080768"/>
          <a:ext cx="3504710" cy="23934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1404325</xdr:colOff>
      <xdr:row>394</xdr:row>
      <xdr:rowOff>109901</xdr:rowOff>
    </xdr:from>
    <xdr:to>
      <xdr:col>5</xdr:col>
      <xdr:colOff>1086826</xdr:colOff>
      <xdr:row>394</xdr:row>
      <xdr:rowOff>2515576</xdr:rowOff>
    </xdr:to>
    <xdr:pic>
      <xdr:nvPicPr>
        <xdr:cNvPr id="62" name="Imagen 61">
          <a:extLst>
            <a:ext uri="{FF2B5EF4-FFF2-40B4-BE49-F238E27FC236}">
              <a16:creationId xmlns:a16="http://schemas.microsoft.com/office/drawing/2014/main" id="{D2EB6B05-AB58-4896-98F4-B782C2265E08}"/>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033844" y="314129613"/>
          <a:ext cx="3394809" cy="2405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1538654</xdr:colOff>
      <xdr:row>394</xdr:row>
      <xdr:rowOff>146539</xdr:rowOff>
    </xdr:from>
    <xdr:to>
      <xdr:col>6</xdr:col>
      <xdr:colOff>1648559</xdr:colOff>
      <xdr:row>394</xdr:row>
      <xdr:rowOff>2595522</xdr:rowOff>
    </xdr:to>
    <xdr:pic>
      <xdr:nvPicPr>
        <xdr:cNvPr id="63" name="Imagen 62">
          <a:extLst>
            <a:ext uri="{FF2B5EF4-FFF2-40B4-BE49-F238E27FC236}">
              <a16:creationId xmlns:a16="http://schemas.microsoft.com/office/drawing/2014/main" id="{43F939BE-314A-49AF-8E44-109F9AAA12A4}"/>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10880481" y="314166251"/>
          <a:ext cx="3272693" cy="2448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915864</xdr:colOff>
      <xdr:row>394</xdr:row>
      <xdr:rowOff>2710962</xdr:rowOff>
    </xdr:from>
    <xdr:to>
      <xdr:col>5</xdr:col>
      <xdr:colOff>2857499</xdr:colOff>
      <xdr:row>394</xdr:row>
      <xdr:rowOff>5068928</xdr:rowOff>
    </xdr:to>
    <xdr:pic>
      <xdr:nvPicPr>
        <xdr:cNvPr id="64" name="Imagen 63">
          <a:extLst>
            <a:ext uri="{FF2B5EF4-FFF2-40B4-BE49-F238E27FC236}">
              <a16:creationId xmlns:a16="http://schemas.microsoft.com/office/drawing/2014/main" id="{44E75097-840F-43CF-8334-F0252CB8A073}"/>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bwMode="auto">
        <a:xfrm>
          <a:off x="8193941" y="316730674"/>
          <a:ext cx="4005385" cy="23579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1941635</xdr:colOff>
      <xdr:row>394</xdr:row>
      <xdr:rowOff>2686537</xdr:rowOff>
    </xdr:from>
    <xdr:to>
      <xdr:col>4</xdr:col>
      <xdr:colOff>622788</xdr:colOff>
      <xdr:row>394</xdr:row>
      <xdr:rowOff>5092210</xdr:rowOff>
    </xdr:to>
    <xdr:pic>
      <xdr:nvPicPr>
        <xdr:cNvPr id="65" name="Imagen 64">
          <a:extLst>
            <a:ext uri="{FF2B5EF4-FFF2-40B4-BE49-F238E27FC236}">
              <a16:creationId xmlns:a16="http://schemas.microsoft.com/office/drawing/2014/main" id="{16216CC0-707D-47D8-86EC-0A2107D51576}"/>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3590193" y="316706249"/>
          <a:ext cx="4310672" cy="2405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127</xdr:row>
      <xdr:rowOff>0</xdr:rowOff>
    </xdr:from>
    <xdr:to>
      <xdr:col>7</xdr:col>
      <xdr:colOff>152400</xdr:colOff>
      <xdr:row>127</xdr:row>
      <xdr:rowOff>152400</xdr:rowOff>
    </xdr:to>
    <xdr:pic>
      <xdr:nvPicPr>
        <xdr:cNvPr id="25" name="Imagen 24" descr="​icono de Carpeta">
          <a:extLst>
            <a:ext uri="{FF2B5EF4-FFF2-40B4-BE49-F238E27FC236}">
              <a16:creationId xmlns:a16="http://schemas.microsoft.com/office/drawing/2014/main" id="{4591C739-9D3D-4D8F-8F16-4498A6ED5395}"/>
            </a:ext>
          </a:extLst>
        </xdr:cNvPr>
        <xdr:cNvPicPr>
          <a:picLocks noChangeAspect="1" noChangeArrowheads="1"/>
        </xdr:cNvPicPr>
      </xdr:nvPicPr>
      <xdr:blipFill>
        <a:blip xmlns:r="http://schemas.openxmlformats.org/officeDocument/2006/relationships" r:embed="rId17" r:link="rId18" cstate="print">
          <a:extLst>
            <a:ext uri="{28A0092B-C50C-407E-A947-70E740481C1C}">
              <a14:useLocalDpi xmlns:a14="http://schemas.microsoft.com/office/drawing/2010/main" val="0"/>
            </a:ext>
          </a:extLst>
        </a:blip>
        <a:srcRect/>
        <a:stretch>
          <a:fillRect/>
        </a:stretch>
      </xdr:blipFill>
      <xdr:spPr bwMode="auto">
        <a:xfrm>
          <a:off x="14001750" y="2028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128</xdr:row>
      <xdr:rowOff>0</xdr:rowOff>
    </xdr:from>
    <xdr:to>
      <xdr:col>7</xdr:col>
      <xdr:colOff>152400</xdr:colOff>
      <xdr:row>128</xdr:row>
      <xdr:rowOff>152400</xdr:rowOff>
    </xdr:to>
    <xdr:pic>
      <xdr:nvPicPr>
        <xdr:cNvPr id="29" name="Imagen 28" descr="​icono de Carpeta">
          <a:extLst>
            <a:ext uri="{FF2B5EF4-FFF2-40B4-BE49-F238E27FC236}">
              <a16:creationId xmlns:a16="http://schemas.microsoft.com/office/drawing/2014/main" id="{BF8E954A-379C-4895-85E5-E7AEA283D612}"/>
            </a:ext>
          </a:extLst>
        </xdr:cNvPr>
        <xdr:cNvPicPr>
          <a:picLocks noChangeAspect="1" noChangeArrowheads="1"/>
        </xdr:cNvPicPr>
      </xdr:nvPicPr>
      <xdr:blipFill>
        <a:blip xmlns:r="http://schemas.openxmlformats.org/officeDocument/2006/relationships" r:embed="rId17" r:link="rId18">
          <a:extLst>
            <a:ext uri="{28A0092B-C50C-407E-A947-70E740481C1C}">
              <a14:useLocalDpi xmlns:a14="http://schemas.microsoft.com/office/drawing/2010/main" val="0"/>
            </a:ext>
          </a:extLst>
        </a:blip>
        <a:srcRect/>
        <a:stretch>
          <a:fillRect/>
        </a:stretch>
      </xdr:blipFill>
      <xdr:spPr bwMode="auto">
        <a:xfrm>
          <a:off x="14001750" y="4219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129</xdr:row>
      <xdr:rowOff>0</xdr:rowOff>
    </xdr:from>
    <xdr:to>
      <xdr:col>7</xdr:col>
      <xdr:colOff>152400</xdr:colOff>
      <xdr:row>129</xdr:row>
      <xdr:rowOff>152400</xdr:rowOff>
    </xdr:to>
    <xdr:pic>
      <xdr:nvPicPr>
        <xdr:cNvPr id="30" name="Imagen 29" descr="​icono de Carpeta">
          <a:extLst>
            <a:ext uri="{FF2B5EF4-FFF2-40B4-BE49-F238E27FC236}">
              <a16:creationId xmlns:a16="http://schemas.microsoft.com/office/drawing/2014/main" id="{FD5D596B-32EF-406B-A33B-A64120164683}"/>
            </a:ext>
          </a:extLst>
        </xdr:cNvPr>
        <xdr:cNvPicPr>
          <a:picLocks noChangeAspect="1" noChangeArrowheads="1"/>
        </xdr:cNvPicPr>
      </xdr:nvPicPr>
      <xdr:blipFill>
        <a:blip xmlns:r="http://schemas.openxmlformats.org/officeDocument/2006/relationships" r:embed="rId17" r:link="rId18">
          <a:extLst>
            <a:ext uri="{28A0092B-C50C-407E-A947-70E740481C1C}">
              <a14:useLocalDpi xmlns:a14="http://schemas.microsoft.com/office/drawing/2010/main" val="0"/>
            </a:ext>
          </a:extLst>
        </a:blip>
        <a:srcRect/>
        <a:stretch>
          <a:fillRect/>
        </a:stretch>
      </xdr:blipFill>
      <xdr:spPr bwMode="auto">
        <a:xfrm>
          <a:off x="14001750" y="540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130</xdr:row>
      <xdr:rowOff>0</xdr:rowOff>
    </xdr:from>
    <xdr:to>
      <xdr:col>7</xdr:col>
      <xdr:colOff>152400</xdr:colOff>
      <xdr:row>130</xdr:row>
      <xdr:rowOff>152400</xdr:rowOff>
    </xdr:to>
    <xdr:pic>
      <xdr:nvPicPr>
        <xdr:cNvPr id="31" name="Imagen 30" descr="​icono de Carpeta">
          <a:extLst>
            <a:ext uri="{FF2B5EF4-FFF2-40B4-BE49-F238E27FC236}">
              <a16:creationId xmlns:a16="http://schemas.microsoft.com/office/drawing/2014/main" id="{2E680E47-B347-48FE-A91E-8013B03A10BC}"/>
            </a:ext>
          </a:extLst>
        </xdr:cNvPr>
        <xdr:cNvPicPr>
          <a:picLocks noChangeAspect="1" noChangeArrowheads="1"/>
        </xdr:cNvPicPr>
      </xdr:nvPicPr>
      <xdr:blipFill>
        <a:blip xmlns:r="http://schemas.openxmlformats.org/officeDocument/2006/relationships" r:embed="rId17" r:link="rId18">
          <a:extLst>
            <a:ext uri="{28A0092B-C50C-407E-A947-70E740481C1C}">
              <a14:useLocalDpi xmlns:a14="http://schemas.microsoft.com/office/drawing/2010/main" val="0"/>
            </a:ext>
          </a:extLst>
        </a:blip>
        <a:srcRect/>
        <a:stretch>
          <a:fillRect/>
        </a:stretch>
      </xdr:blipFill>
      <xdr:spPr bwMode="auto">
        <a:xfrm>
          <a:off x="14001750" y="6219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131</xdr:row>
      <xdr:rowOff>0</xdr:rowOff>
    </xdr:from>
    <xdr:to>
      <xdr:col>7</xdr:col>
      <xdr:colOff>152400</xdr:colOff>
      <xdr:row>131</xdr:row>
      <xdr:rowOff>152400</xdr:rowOff>
    </xdr:to>
    <xdr:pic>
      <xdr:nvPicPr>
        <xdr:cNvPr id="32" name="Imagen 31" descr="​icono de Carpeta">
          <a:extLst>
            <a:ext uri="{FF2B5EF4-FFF2-40B4-BE49-F238E27FC236}">
              <a16:creationId xmlns:a16="http://schemas.microsoft.com/office/drawing/2014/main" id="{55B3E5EE-03A2-4440-88FA-BE99941BF6F1}"/>
            </a:ext>
          </a:extLst>
        </xdr:cNvPr>
        <xdr:cNvPicPr>
          <a:picLocks noChangeAspect="1" noChangeArrowheads="1"/>
        </xdr:cNvPicPr>
      </xdr:nvPicPr>
      <xdr:blipFill>
        <a:blip xmlns:r="http://schemas.openxmlformats.org/officeDocument/2006/relationships" r:embed="rId17" r:link="rId18">
          <a:extLst>
            <a:ext uri="{28A0092B-C50C-407E-A947-70E740481C1C}">
              <a14:useLocalDpi xmlns:a14="http://schemas.microsoft.com/office/drawing/2010/main" val="0"/>
            </a:ext>
          </a:extLst>
        </a:blip>
        <a:srcRect/>
        <a:stretch>
          <a:fillRect/>
        </a:stretch>
      </xdr:blipFill>
      <xdr:spPr bwMode="auto">
        <a:xfrm>
          <a:off x="14001750" y="7038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132</xdr:row>
      <xdr:rowOff>0</xdr:rowOff>
    </xdr:from>
    <xdr:to>
      <xdr:col>7</xdr:col>
      <xdr:colOff>152400</xdr:colOff>
      <xdr:row>132</xdr:row>
      <xdr:rowOff>152400</xdr:rowOff>
    </xdr:to>
    <xdr:pic>
      <xdr:nvPicPr>
        <xdr:cNvPr id="33" name="Imagen 32" descr="​icono de Carpeta">
          <a:extLst>
            <a:ext uri="{FF2B5EF4-FFF2-40B4-BE49-F238E27FC236}">
              <a16:creationId xmlns:a16="http://schemas.microsoft.com/office/drawing/2014/main" id="{1581C72B-8367-44DD-8621-1183EB09BDD5}"/>
            </a:ext>
          </a:extLst>
        </xdr:cNvPr>
        <xdr:cNvPicPr>
          <a:picLocks noChangeAspect="1" noChangeArrowheads="1"/>
        </xdr:cNvPicPr>
      </xdr:nvPicPr>
      <xdr:blipFill>
        <a:blip xmlns:r="http://schemas.openxmlformats.org/officeDocument/2006/relationships" r:embed="rId17" r:link="rId18">
          <a:extLst>
            <a:ext uri="{28A0092B-C50C-407E-A947-70E740481C1C}">
              <a14:useLocalDpi xmlns:a14="http://schemas.microsoft.com/office/drawing/2010/main" val="0"/>
            </a:ext>
          </a:extLst>
        </a:blip>
        <a:srcRect/>
        <a:stretch>
          <a:fillRect/>
        </a:stretch>
      </xdr:blipFill>
      <xdr:spPr bwMode="auto">
        <a:xfrm>
          <a:off x="14001750" y="787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328</xdr:row>
      <xdr:rowOff>0</xdr:rowOff>
    </xdr:from>
    <xdr:to>
      <xdr:col>5</xdr:col>
      <xdr:colOff>152400</xdr:colOff>
      <xdr:row>328</xdr:row>
      <xdr:rowOff>152400</xdr:rowOff>
    </xdr:to>
    <xdr:pic>
      <xdr:nvPicPr>
        <xdr:cNvPr id="34" name="Imagen 33" descr="​icono de Carpeta">
          <a:extLst>
            <a:ext uri="{FF2B5EF4-FFF2-40B4-BE49-F238E27FC236}">
              <a16:creationId xmlns:a16="http://schemas.microsoft.com/office/drawing/2014/main" id="{718A36AA-E247-4ED5-B0E8-CEB487793D1B}"/>
            </a:ext>
          </a:extLst>
        </xdr:cNvPr>
        <xdr:cNvPicPr>
          <a:picLocks noChangeAspect="1" noChangeArrowheads="1"/>
        </xdr:cNvPicPr>
      </xdr:nvPicPr>
      <xdr:blipFill>
        <a:blip xmlns:r="http://schemas.openxmlformats.org/officeDocument/2006/relationships" r:embed="rId17" r:link="rId18">
          <a:extLst>
            <a:ext uri="{28A0092B-C50C-407E-A947-70E740481C1C}">
              <a14:useLocalDpi xmlns:a14="http://schemas.microsoft.com/office/drawing/2010/main" val="0"/>
            </a:ext>
          </a:extLst>
        </a:blip>
        <a:srcRect/>
        <a:stretch>
          <a:fillRect/>
        </a:stretch>
      </xdr:blipFill>
      <xdr:spPr bwMode="auto">
        <a:xfrm>
          <a:off x="14001750" y="12954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328</xdr:row>
      <xdr:rowOff>0</xdr:rowOff>
    </xdr:from>
    <xdr:to>
      <xdr:col>5</xdr:col>
      <xdr:colOff>152400</xdr:colOff>
      <xdr:row>328</xdr:row>
      <xdr:rowOff>152400</xdr:rowOff>
    </xdr:to>
    <xdr:pic>
      <xdr:nvPicPr>
        <xdr:cNvPr id="46" name="Imagen 45" descr="​icono de Carpeta">
          <a:extLst>
            <a:ext uri="{FF2B5EF4-FFF2-40B4-BE49-F238E27FC236}">
              <a16:creationId xmlns:a16="http://schemas.microsoft.com/office/drawing/2014/main" id="{0012B32E-F377-4A55-B4D7-F04D2D9194FA}"/>
            </a:ext>
          </a:extLst>
        </xdr:cNvPr>
        <xdr:cNvPicPr>
          <a:picLocks noChangeAspect="1" noChangeArrowheads="1"/>
        </xdr:cNvPicPr>
      </xdr:nvPicPr>
      <xdr:blipFill>
        <a:blip xmlns:r="http://schemas.openxmlformats.org/officeDocument/2006/relationships" r:embed="rId17" r:link="rId18">
          <a:extLst>
            <a:ext uri="{28A0092B-C50C-407E-A947-70E740481C1C}">
              <a14:useLocalDpi xmlns:a14="http://schemas.microsoft.com/office/drawing/2010/main" val="0"/>
            </a:ext>
          </a:extLst>
        </a:blip>
        <a:srcRect/>
        <a:stretch>
          <a:fillRect/>
        </a:stretch>
      </xdr:blipFill>
      <xdr:spPr bwMode="auto">
        <a:xfrm>
          <a:off x="14001750" y="12954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ivan.caceres/Downloads/Avances%20de%20metas%202026%20(1).xlsx" TargetMode="External"/><Relationship Id="rId2" Type="http://schemas.openxmlformats.org/officeDocument/2006/relationships/externalLinkPath" Target="file:///C:\Users\ivan.caceres\Downloads\Avances%20de%20metas%202026%20(1).xlsx" TargetMode="External"/><Relationship Id="rId1" Type="http://schemas.openxmlformats.org/officeDocument/2006/relationships/externalLinkPath" Target="/Users/ivan.caceres/Downloads/Avances%20de%20metas%202026%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skruf\Downloads\EjecFin%20RCC-MIC%20en-feb-mar.2026.xlsx" TargetMode="External"/><Relationship Id="rId1" Type="http://schemas.openxmlformats.org/officeDocument/2006/relationships/externalLinkPath" Target="EjecFin%20RCC-MIC%20en-feb-mar.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vances 6 "/>
      <sheetName val="Hoja2"/>
      <sheetName val="Hoja1"/>
      <sheetName val="Avances 8"/>
    </sheetNames>
    <sheetDataSet>
      <sheetData sheetId="0"/>
      <sheetData sheetId="1">
        <row r="17">
          <cell r="D17" t="str">
            <v>Enero</v>
          </cell>
        </row>
      </sheetData>
      <sheetData sheetId="2">
        <row r="18">
          <cell r="D18" t="str">
            <v>Enero</v>
          </cell>
          <cell r="E18" t="str">
            <v>Febrero</v>
          </cell>
          <cell r="F18" t="str">
            <v>Marzo</v>
          </cell>
        </row>
        <row r="19">
          <cell r="C19" t="str">
            <v>Registros de Importación</v>
          </cell>
          <cell r="D19">
            <v>143</v>
          </cell>
          <cell r="E19">
            <v>126</v>
          </cell>
          <cell r="F19">
            <v>191</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TRIZ RCC-MIC 2025"/>
    </sheetNames>
    <sheetDataSet>
      <sheetData sheetId="0">
        <row r="93">
          <cell r="E93" t="str">
            <v>Ejecutado.
Ojeporúmava</v>
          </cell>
          <cell r="F93" t="str">
            <v xml:space="preserve">Saldos.
Viru hembýva
</v>
          </cell>
        </row>
        <row r="183">
          <cell r="E183">
            <v>19044256745</v>
          </cell>
          <cell r="F183">
            <v>103693366655</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17" Type="http://schemas.openxmlformats.org/officeDocument/2006/relationships/hyperlink" Target="https://www.mic.gov.py/encuentro-con-emprendedoras-mic-impulsara-agenda-contra-la-usura-y-mayor-acceso-al-credito-para-mipymes/" TargetMode="External"/><Relationship Id="rId21" Type="http://schemas.openxmlformats.org/officeDocument/2006/relationships/hyperlink" Target="https://www.mic.gov.py/estadisticas-60-90/" TargetMode="External"/><Relationship Id="rId42" Type="http://schemas.openxmlformats.org/officeDocument/2006/relationships/hyperlink" Target="https://www.contrataciones.gov.py/convenios-marco/convenio/430577-suministro-certificados-dispositivos-cualificados-estado-paraguayo.html" TargetMode="External"/><Relationship Id="rId63" Type="http://schemas.openxmlformats.org/officeDocument/2006/relationships/hyperlink" Target="https://micpy.sharepoint.com/:b:/s/dgii/IQALTCAzEhifTJTxLjamVhcYAbY41inEEt_Fk-vypayggSM?e=fGdVVp" TargetMode="External"/><Relationship Id="rId84" Type="http://schemas.openxmlformats.org/officeDocument/2006/relationships/hyperlink" Target="../../../../../../../:f:/g/personal/lamia_cabrera_rediex_gov_py/IgDtCKhqMgenT4KkNelBMEhrAWw583qPvv3PI3QyAh_h3tQ?e=D5hkih" TargetMode="External"/><Relationship Id="rId138" Type="http://schemas.openxmlformats.org/officeDocument/2006/relationships/hyperlink" Target="https://micpy-my.sharepoint.com/:f:/g/personal/ggamarra_mic_gov_py/IgC4JBKHuGJxSLlE29yY7k1zAU1lmBjQBVhYkiRxwCK-4Pw?e=t8LpeQ" TargetMode="External"/><Relationship Id="rId107" Type="http://schemas.openxmlformats.org/officeDocument/2006/relationships/hyperlink" Target="https://www.mic.gov.py/mic-destaca-crecimiento-de-las-mipymes-mediante-el-programa-hambre-cero/" TargetMode="External"/><Relationship Id="rId11" Type="http://schemas.openxmlformats.org/officeDocument/2006/relationships/hyperlink" Target="../../../../../../../:f:/g/personal/lamia_cabrera_rediex_gov_py/IgDFu0MT9HAOQon--ndgl3cXAbTRME0qloI4O1JW6htC59k?e=qB5TbQ" TargetMode="External"/><Relationship Id="rId32" Type="http://schemas.openxmlformats.org/officeDocument/2006/relationships/hyperlink" Target="https://micpy.sharepoint.com/:x:/s/PRUEBA1438/IQAgAV9SZk2ER6ooY-xLKbQVAYR8KlpLLLdyA0AeS8B3muc?e=RFsTl2" TargetMode="External"/><Relationship Id="rId53" Type="http://schemas.openxmlformats.org/officeDocument/2006/relationships/hyperlink" Target="https://paraguayexport.gov.py/" TargetMode="External"/><Relationship Id="rId74" Type="http://schemas.openxmlformats.org/officeDocument/2006/relationships/hyperlink" Target="https://www.mic.gov.py/unidad-de-transparencia-y-la-anticorrupcion/" TargetMode="External"/><Relationship Id="rId128" Type="http://schemas.openxmlformats.org/officeDocument/2006/relationships/hyperlink" Target="https://www.mic.gov.py/exportaciones-maquiladoras-alcanzan-usd-115-millones-en-enero-y-consolidan-superavit-comercial/" TargetMode="External"/><Relationship Id="rId5" Type="http://schemas.openxmlformats.org/officeDocument/2006/relationships/hyperlink" Target="https://www.mic.gov.py/wp-content/uploads/2026/03/MES-DE-ENERO-2026.pdf" TargetMode="External"/><Relationship Id="rId90" Type="http://schemas.openxmlformats.org/officeDocument/2006/relationships/hyperlink" Target="https://micpy-my.sharepoint.com/:b:/g/personal/mramirez_mic_gov_py/IQCtbCp38aM6T71Uf9a-OZvfAclVYACC5ig3Ju5F7wyMQh8?e=N7Rahq" TargetMode="External"/><Relationship Id="rId95" Type="http://schemas.openxmlformats.org/officeDocument/2006/relationships/hyperlink" Target="https://micpy-my.sharepoint.com/:b:/g/personal/mramirez_mic_gov_py/IQAN_d4c1rYMSqx5A-5HkVWoAbXB7TFOiTXmwttL1cu3d-8?e=P7Cm3R" TargetMode="External"/><Relationship Id="rId22" Type="http://schemas.openxmlformats.org/officeDocument/2006/relationships/hyperlink" Target="https://www.mic.gov.py/materia-prima-estadisticas/" TargetMode="External"/><Relationship Id="rId27" Type="http://schemas.openxmlformats.org/officeDocument/2006/relationships/hyperlink" Target="https://www.mic.gov.py/fonamipymes-una-herramienta-para-fortalecer-la-asistencia-tecnica-y-programas-del-sector/" TargetMode="External"/><Relationship Id="rId43" Type="http://schemas.openxmlformats.org/officeDocument/2006/relationships/hyperlink" Target="https://www.contrataciones.gov.py/convenios-marco/convenio/400008-adquisicion-productos-alimenticios.html" TargetMode="External"/><Relationship Id="rId48" Type="http://schemas.openxmlformats.org/officeDocument/2006/relationships/hyperlink" Target="https://www.contrataciones.gov.py/convenios-marco/convenio/412997-incorporacion-articulos-ferreteria-electricidad-tienda-virtual.html" TargetMode="External"/><Relationship Id="rId64" Type="http://schemas.openxmlformats.org/officeDocument/2006/relationships/hyperlink" Target="https://campus.mitic.gov.py/login/index.php" TargetMode="External"/><Relationship Id="rId69" Type="http://schemas.openxmlformats.org/officeDocument/2006/relationships/hyperlink" Target="https://denuncias.gov.py/portal-publico" TargetMode="External"/><Relationship Id="rId113" Type="http://schemas.openxmlformats.org/officeDocument/2006/relationships/hyperlink" Target="https://www.mic.gov.py/presentan-hoja-de-ruta-para-impulsar-la-industrializacion-y-fortalecer-a-las-mipymes/" TargetMode="External"/><Relationship Id="rId118" Type="http://schemas.openxmlformats.org/officeDocument/2006/relationships/hyperlink" Target="https://www.mic.gov.py/mic-presenta-a-las-mipymes-textiles-que-seran-formadas-en-simulacion-3d-vstitcher/" TargetMode="External"/><Relationship Id="rId134" Type="http://schemas.openxmlformats.org/officeDocument/2006/relationships/hyperlink" Target="https://www.mic.gov.py/decretos-de-industrias-convergentes-impulsaran-inversiones-y-transformaran-la-energia-en-desarrollo-industrial/" TargetMode="External"/><Relationship Id="rId139" Type="http://schemas.openxmlformats.org/officeDocument/2006/relationships/hyperlink" Target="https://micpy-my.sharepoint.com/:f:/g/personal/ggamarra_mic_gov_py/IgC4JBKHuGJxSLlE29yY7k1zAU1lmBjQBVhYkiRxwCK-4Pw?e=t8LpeQ" TargetMode="External"/><Relationship Id="rId80" Type="http://schemas.openxmlformats.org/officeDocument/2006/relationships/hyperlink" Target="../../../../../../../:f:/g/personal/lamia_cabrera_rediex_gov_py/IgBBGiLZGal3TqcpMQM1wLbfAdcZO9bwE7DbkHVYd7RhRbU?e=e1sQCM" TargetMode="External"/><Relationship Id="rId85" Type="http://schemas.openxmlformats.org/officeDocument/2006/relationships/hyperlink" Target="../../../../../../../:f:/g/personal/lamia_cabrera_rediex_gov_py/IgC2lGXBxzmfRrpLrrkA3VHeAYk96aqw4MnErictVeJGpBg?e=EcE68e" TargetMode="External"/><Relationship Id="rId12" Type="http://schemas.openxmlformats.org/officeDocument/2006/relationships/hyperlink" Target="https://drive.google.com/drive/u/0/folders/1ou9-bkd0XqP3c66zysKqUuQNmNF_mL6r" TargetMode="External"/><Relationship Id="rId17" Type="http://schemas.openxmlformats.org/officeDocument/2006/relationships/hyperlink" Target="https://outlook.office.com/host/377c982d-9686-450e-9a7c-22aeaf1bc162/7211f19f-262a-42eb-a02e-289956491741" TargetMode="External"/><Relationship Id="rId33" Type="http://schemas.openxmlformats.org/officeDocument/2006/relationships/hyperlink" Target="https://micpy.sharepoint.com/:w:/s/PRUEBA1438/IQD9Z1fLGIT3TKEkx98asKKuAWF8P68xblCR4sr3SEjbn7s?e=fDScWZ" TargetMode="External"/><Relationship Id="rId38" Type="http://schemas.openxmlformats.org/officeDocument/2006/relationships/hyperlink" Target="https://www.contrataciones.gov.py/licitaciones/convocatoria/1f0f7b30-0b45-60a8-a5cb-a5c155f10e0c.html" TargetMode="External"/><Relationship Id="rId59" Type="http://schemas.openxmlformats.org/officeDocument/2006/relationships/hyperlink" Target="https://linktr.ee/rediexpy" TargetMode="External"/><Relationship Id="rId103" Type="http://schemas.openxmlformats.org/officeDocument/2006/relationships/hyperlink" Target="https://www.mic.gov.py/np-iso-59004-sobre-que-trata-esta-normativa-y-como-beneficia-al-pais/" TargetMode="External"/><Relationship Id="rId108" Type="http://schemas.openxmlformats.org/officeDocument/2006/relationships/hyperlink" Target="https://www.mic.gov.py/exportaciones-de-maquila-superan-los-usd-240-millones-en-el-primer-bimestre-del-ano/" TargetMode="External"/><Relationship Id="rId124" Type="http://schemas.openxmlformats.org/officeDocument/2006/relationships/hyperlink" Target="https://www.mic.gov.py/revolucion-industrial-nueva-politica-del-mic-busca-integrar-mercado-global-y-produccion-local/" TargetMode="External"/><Relationship Id="rId129" Type="http://schemas.openxmlformats.org/officeDocument/2006/relationships/hyperlink" Target="https://www.mic.gov.py/tren-de-cercanias-paraguay-proyecta-una-inversion-historica-con-el-menor-costo-financiero-para-el-estado/" TargetMode="External"/><Relationship Id="rId54" Type="http://schemas.openxmlformats.org/officeDocument/2006/relationships/hyperlink" Target="https://www.linkedin.com/company/rediexpy/" TargetMode="External"/><Relationship Id="rId70" Type="http://schemas.openxmlformats.org/officeDocument/2006/relationships/hyperlink" Target="https://denuncias.contraloria.gov.py/" TargetMode="External"/><Relationship Id="rId75" Type="http://schemas.openxmlformats.org/officeDocument/2006/relationships/hyperlink" Target="https://www.mic.gov.py/%20%20%20Botonera%20de%20acceso%20directo%20al%20Portal%20de%20Denuncias%20Anticorrupci&#243;n%20desde%20la%20p&#225;gina%20de%20inicio%20del%20Ministerio%20de%20Industria%20y%20Comercio." TargetMode="External"/><Relationship Id="rId91" Type="http://schemas.openxmlformats.org/officeDocument/2006/relationships/hyperlink" Target="https://micpy-my.sharepoint.com/:b:/g/personal/mramirez_mic_gov_py/IQAJgCpFI9pKT54SWqds2o9QAZgOkexlJ4ZHxkjFBuQ0vng?e=I4Nfa3" TargetMode="External"/><Relationship Id="rId96" Type="http://schemas.openxmlformats.org/officeDocument/2006/relationships/hyperlink" Target="https://micpy-my.sharepoint.com/:b:/g/personal/mramirez_mic_gov_py/IQBv5gYgsRdVTYfTu1e6gZiHAU1_BBeI7sKNsoFEjlnXX_g?e=VpZ2wK" TargetMode="External"/><Relationship Id="rId140" Type="http://schemas.openxmlformats.org/officeDocument/2006/relationships/hyperlink" Target="https://drive.google.com/drive/folders/19YpWD6jh-lYY0YgzlTLBG1dp_uMRxcWC" TargetMode="External"/><Relationship Id="rId145" Type="http://schemas.openxmlformats.org/officeDocument/2006/relationships/drawing" Target="../drawings/drawing1.xml"/><Relationship Id="rId1" Type="http://schemas.openxmlformats.org/officeDocument/2006/relationships/hyperlink" Target="https://www.mic.gov.py/wp-content/uploads/2024/04/F_244.2024_-Actualiza-Comite-RCC_MIC.pdf" TargetMode="External"/><Relationship Id="rId6" Type="http://schemas.openxmlformats.org/officeDocument/2006/relationships/hyperlink" Target="https://www.mic.gov.py/wp-content/uploads/2026/03/MES-DE-FEBRERO-2026_Nomina.pdf" TargetMode="External"/><Relationship Id="rId23" Type="http://schemas.openxmlformats.org/officeDocument/2006/relationships/hyperlink" Target="https://micpy-my.sharepoint.com/:f:/g/personal/bianca_balbuena_mic_gov_py/IgDoOmTIYgNjQ5sxQFViPUI_AZHkdQVHn4XxztEhpTqNpRg?e=FVjHM6" TargetMode="External"/><Relationship Id="rId28" Type="http://schemas.openxmlformats.org/officeDocument/2006/relationships/hyperlink" Target="https://www.instagram.com/p/DTbIWpBAWwr/" TargetMode="External"/><Relationship Id="rId49" Type="http://schemas.openxmlformats.org/officeDocument/2006/relationships/hyperlink" Target="mailto:info@rediex.gov.py" TargetMode="External"/><Relationship Id="rId114" Type="http://schemas.openxmlformats.org/officeDocument/2006/relationships/hyperlink" Target="https://www.mic.gov.py/reinventa-80-emprendedores-en-taller-virtual-sobre-digitalizacion-transformacion-digital-e-innovacion/" TargetMode="External"/><Relationship Id="rId119" Type="http://schemas.openxmlformats.org/officeDocument/2006/relationships/hyperlink" Target="https://www.mic.gov.py/marca-pais-paraguay-sube-en-el-ranking-de-brand-finance-y-fortalece-su-proyeccion-internacional/" TargetMode="External"/><Relationship Id="rId44" Type="http://schemas.openxmlformats.org/officeDocument/2006/relationships/hyperlink" Target="https://www.contrataciones.gov.py/convenios-marco/convenio/450078-suministro-agua-mineral-traves-tienda-virtual.html" TargetMode="External"/><Relationship Id="rId60" Type="http://schemas.openxmlformats.org/officeDocument/2006/relationships/hyperlink" Target="https://x.com/marca_py" TargetMode="External"/><Relationship Id="rId65" Type="http://schemas.openxmlformats.org/officeDocument/2006/relationships/hyperlink" Target="https://www.facebook.com/share/p/18ZXTicmKK/" TargetMode="External"/><Relationship Id="rId81" Type="http://schemas.openxmlformats.org/officeDocument/2006/relationships/hyperlink" Target="../../../../../../../:f:/g/personal/lamia_cabrera_rediex_gov_py/IgA7WWGoedfUQIF3Gzmwt_plAVRa2diLX9HpEgjsFBHc3LE?e=iDFzeE" TargetMode="External"/><Relationship Id="rId86" Type="http://schemas.openxmlformats.org/officeDocument/2006/relationships/hyperlink" Target="../../../:x:/g/personal/bianca_balbuena_mic_gov_py/EfoDyQb8zU5MkMDTrlOOEd0BKAsU0OabFhCgd6HLQIo52g%3fe=aa5Eet" TargetMode="External"/><Relationship Id="rId130" Type="http://schemas.openxmlformats.org/officeDocument/2006/relationships/hyperlink" Target="https://www.mic.gov.py/en-30-meses-de-gestion-en-dos-anos-de-gestion-gimenez-dejo-las-bases-para-el-crecimiento-industrial/" TargetMode="External"/><Relationship Id="rId135" Type="http://schemas.openxmlformats.org/officeDocument/2006/relationships/hyperlink" Target="https://www.mic.gov.py/hult-prize-2026-mas-de-20-universidades-formaron-parte-de-la-sesion-informativa/" TargetMode="External"/><Relationship Id="rId13" Type="http://schemas.openxmlformats.org/officeDocument/2006/relationships/hyperlink" Target="https://drive.google.com/drive/u/0/folders/14_NSBFNo0wkG4QMEzvJvrIYsNK6JojvI" TargetMode="External"/><Relationship Id="rId18" Type="http://schemas.openxmlformats.org/officeDocument/2006/relationships/hyperlink" Target="https://micpy-my.sharepoint.com/:f:/g/personal/cdinatale_mic_gov_py/IgB4wcjNvhj0ToQU22ZgvWOvAf8_3zt4srw3nV3Buh4nUAI?e=wYjKGn" TargetMode="External"/><Relationship Id="rId39" Type="http://schemas.openxmlformats.org/officeDocument/2006/relationships/hyperlink" Target="https://www.contrataciones.gov.py/licitaciones/convocatoria/1f0fd2f4-4456-663c-91dc-b5745fbffae8.html" TargetMode="External"/><Relationship Id="rId109" Type="http://schemas.openxmlformats.org/officeDocument/2006/relationships/hyperlink" Target="https://www.mic.gov.py/gobierno-del-paraguay-oficializa-decreto-que-duplica-participacion-de-mipymes-en-hambre-cero/" TargetMode="External"/><Relationship Id="rId34" Type="http://schemas.openxmlformats.org/officeDocument/2006/relationships/hyperlink" Target="../../../../../../../../:f:/s/dgii/IgCza6Thys5GTK8HJtV-Ezb6AUwUpa-Z2oKT2VtnbSD_rvI?e=z8dPvv" TargetMode="External"/><Relationship Id="rId50" Type="http://schemas.openxmlformats.org/officeDocument/2006/relationships/hyperlink" Target="mailto:info@rediex.gov.py" TargetMode="External"/><Relationship Id="rId55" Type="http://schemas.openxmlformats.org/officeDocument/2006/relationships/hyperlink" Target="https://www.instagram.com/rediex_paraguay/" TargetMode="External"/><Relationship Id="rId76" Type="http://schemas.openxmlformats.org/officeDocument/2006/relationships/hyperlink" Target="https://www.mic.gov.py/unidad-de-transparencia-y-la-anticorrupcion/" TargetMode="External"/><Relationship Id="rId97" Type="http://schemas.openxmlformats.org/officeDocument/2006/relationships/hyperlink" Target="https://www.instagram.com/p/DVQq6g6Eb_J/" TargetMode="External"/><Relationship Id="rId104" Type="http://schemas.openxmlformats.org/officeDocument/2006/relationships/hyperlink" Target="https://www.mic.gov.py/contact-center-mipymes-aumentan-consultas-sobre-formalizacion-y-financiamiento/" TargetMode="External"/><Relationship Id="rId120" Type="http://schemas.openxmlformats.org/officeDocument/2006/relationships/hyperlink" Target="https://www.mic.gov.py/paraguay-concreta-la-primera-exportacion-de-pasta-de-aji-a-estados-unidos/" TargetMode="External"/><Relationship Id="rId125" Type="http://schemas.openxmlformats.org/officeDocument/2006/relationships/hyperlink" Target="https://www.mic.gov.py/viceministerio-de-industria-proyecta-un-plan-nacional-para-impulsar-la-revolucion-industrial-en-paraguay/" TargetMode="External"/><Relationship Id="rId141" Type="http://schemas.openxmlformats.org/officeDocument/2006/relationships/hyperlink" Target="https://www.youtube.com/@mictubeoficial" TargetMode="External"/><Relationship Id="rId7" Type="http://schemas.openxmlformats.org/officeDocument/2006/relationships/hyperlink" Target="https://www.mic.gov.py/ley-n-5-189/" TargetMode="External"/><Relationship Id="rId71" Type="http://schemas.openxmlformats.org/officeDocument/2006/relationships/hyperlink" Target="https://www.mic.gov.py/" TargetMode="External"/><Relationship Id="rId92" Type="http://schemas.openxmlformats.org/officeDocument/2006/relationships/hyperlink" Target="https://micpy-my.sharepoint.com/:b:/g/personal/mramirez_mic_gov_py/IQCpaPmeHpKFQaV1IBjJZd8WAedxwt1yE5gDILEcEurH3PM?e=eXTsio" TargetMode="External"/><Relationship Id="rId2" Type="http://schemas.openxmlformats.org/officeDocument/2006/relationships/hyperlink" Target="../../../../../../../:f:/g/personal/lamia_cabrera_rediex_gov_py/IgBWtOTF9eFBSLlnKKnGzq2dAVza0xfyTrQp8b17XGsjEyo?e=1w6A1O" TargetMode="External"/><Relationship Id="rId29" Type="http://schemas.openxmlformats.org/officeDocument/2006/relationships/hyperlink" Target="https://micpy.sharepoint.com/:b:/s/DINAEM-DireccinNacionaldeEmprendedurismo/IQB08SvzqDOqSYLcr3l96MXzAZXTfehL7-RbtOpmw8pIWEQ?e=Nf0ap8" TargetMode="External"/><Relationship Id="rId24" Type="http://schemas.openxmlformats.org/officeDocument/2006/relationships/hyperlink" Target="https://micpy-my.sharepoint.com/:x:/g/personal/bianca_balbuena_mic_gov_py/IQB6htQugN3sQpyptkabqbr2AfmP1HERgH6tq9ukSxdnBvw?e=PfmrE0" TargetMode="External"/><Relationship Id="rId40" Type="http://schemas.openxmlformats.org/officeDocument/2006/relationships/hyperlink" Target="https://www.contrataciones.gov.py/convenios-marco/convenio/415212-incorporacion-pasajes-aereos-tienda-virtual.html" TargetMode="External"/><Relationship Id="rId45" Type="http://schemas.openxmlformats.org/officeDocument/2006/relationships/hyperlink" Target="https://www.contrataciones.gov.py/convenios-marco/convenio/422114-suministro-productos-limpieza-domisanitarios.html" TargetMode="External"/><Relationship Id="rId66" Type="http://schemas.openxmlformats.org/officeDocument/2006/relationships/hyperlink" Target="mailto:info@rediex.gov.py" TargetMode="External"/><Relationship Id="rId87" Type="http://schemas.openxmlformats.org/officeDocument/2006/relationships/hyperlink" Target="../../../:x:/g/personal/bianca_balbuena_mic_gov_py/EfoDyQb8zU5MkMDTrlOOEd0BKAsU0OabFhCgd6HLQIo52g%3fe=aa5Eet" TargetMode="External"/><Relationship Id="rId110" Type="http://schemas.openxmlformats.org/officeDocument/2006/relationships/hyperlink" Target="https://www.mic.gov.py/gestiones-del-gobierno-con-simuladores-de-maquinaria-forestal-de-ultima-generacion-donados-por-finlandia/" TargetMode="External"/><Relationship Id="rId115" Type="http://schemas.openxmlformats.org/officeDocument/2006/relationships/hyperlink" Target="https://www.mic.gov.py/sector-industrial-suma-28-000-nuevos-empleos-formales-al-cierre-de-2025/" TargetMode="External"/><Relationship Id="rId131" Type="http://schemas.openxmlformats.org/officeDocument/2006/relationships/hyperlink" Target="https://www.mic.gov.py/paraguay-fortalece-cooperacion-con-fiep-en-curitiba-a-traves-de-parana4business/" TargetMode="External"/><Relationship Id="rId136" Type="http://schemas.openxmlformats.org/officeDocument/2006/relationships/hyperlink" Target="https://www.mic.gov.py/paraguay-apuesta-por-la-industrializacion-basada-en-el-conocimiento-con-apoyo-de-corea/" TargetMode="External"/><Relationship Id="rId61" Type="http://schemas.openxmlformats.org/officeDocument/2006/relationships/hyperlink" Target="https://www.facebook.com/marcaparaguay" TargetMode="External"/><Relationship Id="rId82" Type="http://schemas.openxmlformats.org/officeDocument/2006/relationships/hyperlink" Target="../../../../../../../:f:/g/personal/lamia_cabrera_rediex_gov_py/IgCWKEJFl6qbQ4TUQkFNwEnxAX3H0Z1dINzeUIP-CK3zID0?e=Cs3sIJ" TargetMode="External"/><Relationship Id="rId19" Type="http://schemas.openxmlformats.org/officeDocument/2006/relationships/hyperlink" Target="https://www.mre.gov.py/paraguay-participa-de-la-14-conferencia-ministerial-de-la-omc/" TargetMode="External"/><Relationship Id="rId14" Type="http://schemas.openxmlformats.org/officeDocument/2006/relationships/hyperlink" Target="https://drive.google.com/drive/u/0/folders/1d0_R0QEorLxGmfz_BOVo6uP70lCD3IeP" TargetMode="External"/><Relationship Id="rId30" Type="http://schemas.openxmlformats.org/officeDocument/2006/relationships/hyperlink" Target="https://micpy.sharepoint.com/:b:/s/DINAEM-DireccinNacionaldeEmprendedurismo/IQB08SvzqDOqSYLcr3l96MXzAZXTfehL7-RbtOpmw8pIWEQ?e=Nf0ap8" TargetMode="External"/><Relationship Id="rId35" Type="http://schemas.openxmlformats.org/officeDocument/2006/relationships/hyperlink" Target="../../../../../../../../:f:/s/dgii/IgCza6Thys5GTK8HJtV-Ezb6AUwUpa-Z2oKT2VtnbSD_rvI?e=z8dPvv" TargetMode="External"/><Relationship Id="rId56" Type="http://schemas.openxmlformats.org/officeDocument/2006/relationships/hyperlink" Target="https://www.facebook.com/rediexpy" TargetMode="External"/><Relationship Id="rId77" Type="http://schemas.openxmlformats.org/officeDocument/2006/relationships/hyperlink" Target="https://www.mic.gov.py/%20%20%20Botonera%20de%20acceso%20directo%20al%20Portal%20de%20Denuncias%20Anticorrupci&#243;n%20desde%20la%20p&#225;gina%20de%20inicio%20del%20Ministerio%20de%20Industria%20y%20Comercio." TargetMode="External"/><Relationship Id="rId100" Type="http://schemas.openxmlformats.org/officeDocument/2006/relationships/hyperlink" Target="https://www.instagram.com/p/DVzUSfaEat5/?img_index=1" TargetMode="External"/><Relationship Id="rId105" Type="http://schemas.openxmlformats.org/officeDocument/2006/relationships/hyperlink" Target="https://www.mic.gov.py/ofertas-pora-capasu-2026-mas-de-450-productos-con-descuentos-por-semana-santa/" TargetMode="External"/><Relationship Id="rId126" Type="http://schemas.openxmlformats.org/officeDocument/2006/relationships/hyperlink" Target="https://www.mic.gov.py/mic-refuerza-su-equipo-y-apunta-a-transformar-la-industria-paraguaya/" TargetMode="External"/><Relationship Id="rId8" Type="http://schemas.openxmlformats.org/officeDocument/2006/relationships/hyperlink" Target="https://www.mic.gov.py/ley-n-5-189/" TargetMode="External"/><Relationship Id="rId51" Type="http://schemas.openxmlformats.org/officeDocument/2006/relationships/hyperlink" Target="mailto:info@rediex.gov.py" TargetMode="External"/><Relationship Id="rId72" Type="http://schemas.openxmlformats.org/officeDocument/2006/relationships/hyperlink" Target="https://www.mic.gov.py/%20%20%20Botonera%20de%20acceso%20directo%20al%20Portal%20de%20Denuncias%20Anticorrupci&#243;n%20desde%20la%20p&#225;gina%20de%20inicio%20del%20Ministerio%20de%20Industria%20y%20Comercio." TargetMode="External"/><Relationship Id="rId93" Type="http://schemas.openxmlformats.org/officeDocument/2006/relationships/hyperlink" Target="https://micpy-my.sharepoint.com/:b:/g/personal/mramirez_mic_gov_py/IQC3EOP-gyDaTpGYPA7vz4TqAXYnfzu45JpsJKcmHPyvhkM?e=Zz2z4H" TargetMode="External"/><Relationship Id="rId98" Type="http://schemas.openxmlformats.org/officeDocument/2006/relationships/hyperlink" Target="https://www.instagram.com/p/DUtOunSDpGG/?img_index=1" TargetMode="External"/><Relationship Id="rId121" Type="http://schemas.openxmlformats.org/officeDocument/2006/relationships/hyperlink" Target="https://www.mic.gov.py/paraguay-competitivo-gobierno-crea-el-grupo-impulsor-de-economia-circular/" TargetMode="External"/><Relationship Id="rId142" Type="http://schemas.openxmlformats.org/officeDocument/2006/relationships/hyperlink" Target="https://www.mic.gov.py/sala-de-prensa/" TargetMode="External"/><Relationship Id="rId3" Type="http://schemas.openxmlformats.org/officeDocument/2006/relationships/hyperlink" Target="https://www.mic.gov.py/anexo-estadistico-mic/" TargetMode="External"/><Relationship Id="rId25" Type="http://schemas.openxmlformats.org/officeDocument/2006/relationships/hyperlink" Target="https://micpy-my.sharepoint.com/:x:/g/personal/bianca_balbuena_mic_gov_py/IQD_mL9DEe_zQa9FXFmGY3i9AUuTv9YUpbCegOEFHLOIkkc?e=Zfpcqd" TargetMode="External"/><Relationship Id="rId46" Type="http://schemas.openxmlformats.org/officeDocument/2006/relationships/hyperlink" Target="https://www.contrataciones.gov.py/convenios-marco/convenio/422116-suministro-utiles-oficina-estado-paraguayo.html" TargetMode="External"/><Relationship Id="rId67" Type="http://schemas.openxmlformats.org/officeDocument/2006/relationships/hyperlink" Target="https://www.mic.gov.py/unidad-de-transparencia-y-la-anticorrupcion/" TargetMode="External"/><Relationship Id="rId116" Type="http://schemas.openxmlformats.org/officeDocument/2006/relationships/hyperlink" Target="https://www.mic.gov.py/mic-y-sinafocal-alinean-politicas-de-capacitacion-para-acompanar-el-crecimiento-industrial/" TargetMode="External"/><Relationship Id="rId137" Type="http://schemas.openxmlformats.org/officeDocument/2006/relationships/hyperlink" Target="https://micpy-my.sharepoint.com/:f:/g/personal/ggamarra_mic_gov_py/IgC4JBKHuGJxSLlE29yY7k1zAU1lmBjQBVhYkiRxwCK-4Pw?e=t8LpeQ" TargetMode="External"/><Relationship Id="rId20" Type="http://schemas.openxmlformats.org/officeDocument/2006/relationships/hyperlink" Target="https://www.mic.gov.py/estadisticas-maquila/" TargetMode="External"/><Relationship Id="rId41" Type="http://schemas.openxmlformats.org/officeDocument/2006/relationships/hyperlink" Target="https://www.contrataciones.gov.py/convenios-marco/convenio/452071-suministro-resmas-papel-criterios-sostentabilidad.html" TargetMode="External"/><Relationship Id="rId62" Type="http://schemas.openxmlformats.org/officeDocument/2006/relationships/hyperlink" Target="https://www.instagram.com/paraguay/" TargetMode="External"/><Relationship Id="rId83" Type="http://schemas.openxmlformats.org/officeDocument/2006/relationships/hyperlink" Target="../../../../../../../:f:/g/personal/lamia_cabrera_rediex_gov_py/IgDn3gfY8uJjTY9_n5iQ2FbfASxtThOZTwT4SGZBw6z2W0k?e=4FNejO" TargetMode="External"/><Relationship Id="rId88" Type="http://schemas.openxmlformats.org/officeDocument/2006/relationships/hyperlink" Target="../../../:x:/g/personal/bianca_balbuena_mic_gov_py/EfoDyQb8zU5MkMDTrlOOEd0BKAsU0OabFhCgd6HLQIo52g%3fe=aa5Eet" TargetMode="External"/><Relationship Id="rId111" Type="http://schemas.openxmlformats.org/officeDocument/2006/relationships/hyperlink" Target="https://www.mic.gov.py/ministro-plantea-un-mapa-estrategico-de-desarrollo-con-nodos-logisticos-e-industriales-en-paraguay/" TargetMode="External"/><Relationship Id="rId132" Type="http://schemas.openxmlformats.org/officeDocument/2006/relationships/hyperlink" Target="https://www.mic.gov.py/impulsan-emprendimientos-juveniles-innovadores-y-digitales-con-apoyo-de-la-union-europea/" TargetMode="External"/><Relationship Id="rId15" Type="http://schemas.openxmlformats.org/officeDocument/2006/relationships/hyperlink" Target="https://outlook.office.com/host/377c982d-9686-450e-9a7c-22aeaf1bc162/7211f19f-262a-42eb-a02e-289956491741" TargetMode="External"/><Relationship Id="rId36" Type="http://schemas.openxmlformats.org/officeDocument/2006/relationships/hyperlink" Target="../../../../../../../../:f:/s/dgii/IgCza6Thys5GTK8HJtV-Ezb6AUwUpa-Z2oKT2VtnbSD_rvI?e=z8dPvv" TargetMode="External"/><Relationship Id="rId57" Type="http://schemas.openxmlformats.org/officeDocument/2006/relationships/hyperlink" Target="https://twitter.com/REDIEXParaguay" TargetMode="External"/><Relationship Id="rId106" Type="http://schemas.openxmlformats.org/officeDocument/2006/relationships/hyperlink" Target="https://www.mic.gov.py/el-regimen-de-materia-prima-de-la-mano-del-mic-fortalece-la-industrializacion-nacional-con-un-crecimiento-en-la-transformacion-de-materia-prima-liderado-por-los-sectores-metalurgico-y-farmaceutico/" TargetMode="External"/><Relationship Id="rId127" Type="http://schemas.openxmlformats.org/officeDocument/2006/relationships/hyperlink" Target="https://www.mic.gov.py/mic-renueva-autoridades-fortaleciendo-su-vision-estrategica/" TargetMode="External"/><Relationship Id="rId10" Type="http://schemas.openxmlformats.org/officeDocument/2006/relationships/hyperlink" Target="../../../../../../../:f:/g/personal/lamia_cabrera_rediex_gov_py/IgAZILIpqu0OTIz70dV186cHAZsjPt47UTZKckYbIJWZs8U?e=fbEl8K" TargetMode="External"/><Relationship Id="rId31" Type="http://schemas.openxmlformats.org/officeDocument/2006/relationships/hyperlink" Target="https://micpy.sharepoint.com/:b:/s/DINAEM-DireccinNacionaldeEmprendedurismo/IQAEttlIQdiLRZuNEh2ELOGOAXMNdQ7_06yo_7exjh_OKeE?e=MZwroW" TargetMode="External"/><Relationship Id="rId52" Type="http://schemas.openxmlformats.org/officeDocument/2006/relationships/hyperlink" Target="http://www.rediex.gov.py/" TargetMode="External"/><Relationship Id="rId73" Type="http://schemas.openxmlformats.org/officeDocument/2006/relationships/hyperlink" Target="https://www.mic.gov.py/" TargetMode="External"/><Relationship Id="rId78" Type="http://schemas.openxmlformats.org/officeDocument/2006/relationships/hyperlink" Target="https://docs.google.com/forms/d/e/1FAIpQLSetvgPc_ikUGqLSjIZ1xyWzNKr5dTgQVTz8M5z2xRuEJNAnpw/viewform" TargetMode="External"/><Relationship Id="rId94" Type="http://schemas.openxmlformats.org/officeDocument/2006/relationships/hyperlink" Target="https://micpy-my.sharepoint.com/:b:/g/personal/mramirez_mic_gov_py/IQDc8hhiOampTrQIA4krpG4gAUwhSoqSP4MPBTefKwISljs?e=FgDUCk" TargetMode="External"/><Relationship Id="rId99" Type="http://schemas.openxmlformats.org/officeDocument/2006/relationships/hyperlink" Target="https://www.instagram.com/p/DWR-JnwEb6m/?img_index=1" TargetMode="External"/><Relationship Id="rId101" Type="http://schemas.openxmlformats.org/officeDocument/2006/relationships/hyperlink" Target="https://www.instagram.com/p/DVzI68okfjm/?img_index=1" TargetMode="External"/><Relationship Id="rId122" Type="http://schemas.openxmlformats.org/officeDocument/2006/relationships/hyperlink" Target="https://www.mic.gov.py/diversificar-mercados-atraer-inversiones-y-fortalecer-la-marca-pais-los-ejes-de-rediex-para-el-2026/" TargetMode="External"/><Relationship Id="rId143" Type="http://schemas.openxmlformats.org/officeDocument/2006/relationships/hyperlink" Target="https://www.mic.gov.py/noticias/" TargetMode="External"/><Relationship Id="rId4" Type="http://schemas.openxmlformats.org/officeDocument/2006/relationships/hyperlink" Target="https://micpy-my.sharepoint.com/:f:/g/personal/bianca_balbuena_mic_gov_py/IgDoOmTIYgNjQ5sxQFViPUI_AZHkdQVHn4XxztEhpTqNpRg?e=1dR4o0" TargetMode="External"/><Relationship Id="rId9" Type="http://schemas.openxmlformats.org/officeDocument/2006/relationships/hyperlink" Target="https://www.mic.gov.py/ley-n-5-189/" TargetMode="External"/><Relationship Id="rId26" Type="http://schemas.openxmlformats.org/officeDocument/2006/relationships/hyperlink" Target="https://micpy-my.sharepoint.com/:b:/g/personal/bianca_balbuena_mic_gov_py/IQAtz9DsCfPLTL-OEGZlgS_TAYhmUmpqPp9shfO9O8-zaF0?e=6cf6Ng" TargetMode="External"/><Relationship Id="rId47" Type="http://schemas.openxmlformats.org/officeDocument/2006/relationships/hyperlink" Target="https://www.contrataciones.gov.py/convenios-marco/convenio/387663-adquisicion-muebles-criterios-sustentabilidad.html" TargetMode="External"/><Relationship Id="rId68" Type="http://schemas.openxmlformats.org/officeDocument/2006/relationships/hyperlink" Target="https://denuncias.contraloria.gov.py/" TargetMode="External"/><Relationship Id="rId89" Type="http://schemas.openxmlformats.org/officeDocument/2006/relationships/hyperlink" Target="../../../:x:/g/personal/bianca_balbuena_mic_gov_py/EfoDyQb8zU5MkMDTrlOOEd0BKAsU0OabFhCgd6HLQIo52g%3fe=aa5Eet" TargetMode="External"/><Relationship Id="rId112" Type="http://schemas.openxmlformats.org/officeDocument/2006/relationships/hyperlink" Target="https://www.mic.gov.py/impulsan-zonificacion-industrial-para-fortalecer-el-desarrollo-regional/" TargetMode="External"/><Relationship Id="rId133" Type="http://schemas.openxmlformats.org/officeDocument/2006/relationships/hyperlink" Target="https://www.mic.gov.py/exportaciones-bajo-certificado-de-origen-superaron-los-usd-530-millones-en-enero/" TargetMode="External"/><Relationship Id="rId16" Type="http://schemas.openxmlformats.org/officeDocument/2006/relationships/hyperlink" Target="https://outlook.office.com/host/377c982d-9686-450e-9a7c-22aeaf1bc162/7211f19f-262a-42eb-a02e-289956491741" TargetMode="External"/><Relationship Id="rId37" Type="http://schemas.openxmlformats.org/officeDocument/2006/relationships/hyperlink" Target="https://www.mipymes.gov.py/" TargetMode="External"/><Relationship Id="rId58" Type="http://schemas.openxmlformats.org/officeDocument/2006/relationships/hyperlink" Target="https://www.youtube.com/@rediex_paraguay" TargetMode="External"/><Relationship Id="rId79" Type="http://schemas.openxmlformats.org/officeDocument/2006/relationships/hyperlink" Target="../../../../../../../:f:/g/personal/lamia_cabrera_rediex_gov_py/IgCPB_ilc9yAQ63sxqp8iJ_BAXUfqB_5IsWWX6TFyRm88og?e=KVija5" TargetMode="External"/><Relationship Id="rId102" Type="http://schemas.openxmlformats.org/officeDocument/2006/relationships/hyperlink" Target="https://www.mic.gov.py/san-pedro-fortalece-el-sector-lacteo-con-capacitacion-en-el-marco-del-proyecto-kesopy/" TargetMode="External"/><Relationship Id="rId123" Type="http://schemas.openxmlformats.org/officeDocument/2006/relationships/hyperlink" Target="https://www.mic.gov.py/viceministerio-de-comercio-define-hoja-de-ruta-2026-para-impulsar-industria-mercados-y-logistica/" TargetMode="External"/><Relationship Id="rId14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04"/>
  <sheetViews>
    <sheetView tabSelected="1" topLeftCell="A83" zoomScale="78" zoomScaleNormal="78" workbookViewId="0">
      <selection activeCell="H86" sqref="H86"/>
    </sheetView>
  </sheetViews>
  <sheetFormatPr baseColWidth="10" defaultColWidth="9.140625" defaultRowHeight="15"/>
  <cols>
    <col min="1" max="1" width="24.7109375" style="1" customWidth="1"/>
    <col min="2" max="2" width="30.85546875" style="1" customWidth="1"/>
    <col min="3" max="3" width="28.85546875" style="1" customWidth="1"/>
    <col min="4" max="4" width="24.7109375" style="1" customWidth="1"/>
    <col min="5" max="5" width="31" style="1" customWidth="1"/>
    <col min="6" max="6" width="47.42578125" style="1" customWidth="1"/>
    <col min="7" max="7" width="33.28515625" style="1" customWidth="1"/>
    <col min="8" max="8" width="25.7109375" style="1" customWidth="1"/>
    <col min="9" max="9" width="4.42578125" style="1" customWidth="1"/>
    <col min="10" max="16384" width="9.140625" style="1"/>
  </cols>
  <sheetData>
    <row r="1" spans="1:7">
      <c r="A1" s="228"/>
      <c r="B1" s="229"/>
      <c r="C1" s="229"/>
      <c r="D1" s="229"/>
      <c r="E1" s="229"/>
      <c r="F1" s="229"/>
      <c r="G1" s="230"/>
    </row>
    <row r="2" spans="1:7" ht="98.25" customHeight="1">
      <c r="A2" s="231"/>
      <c r="B2" s="232"/>
      <c r="C2" s="232"/>
      <c r="D2" s="232"/>
      <c r="E2" s="232"/>
      <c r="F2" s="232"/>
      <c r="G2" s="233"/>
    </row>
    <row r="3" spans="1:7" ht="15" customHeight="1">
      <c r="A3" s="263" t="s">
        <v>78</v>
      </c>
      <c r="B3" s="264"/>
      <c r="C3" s="264"/>
      <c r="D3" s="264"/>
      <c r="E3" s="264"/>
      <c r="F3" s="264"/>
      <c r="G3" s="265"/>
    </row>
    <row r="4" spans="1:7" ht="65.25" customHeight="1">
      <c r="A4" s="266"/>
      <c r="B4" s="267"/>
      <c r="C4" s="267"/>
      <c r="D4" s="267"/>
      <c r="E4" s="267"/>
      <c r="F4" s="267"/>
      <c r="G4" s="268"/>
    </row>
    <row r="5" spans="1:7" ht="28.5" customHeight="1">
      <c r="A5" s="269" t="s">
        <v>26</v>
      </c>
      <c r="B5" s="270"/>
      <c r="C5" s="270"/>
      <c r="D5" s="270"/>
      <c r="E5" s="270"/>
      <c r="F5" s="270"/>
      <c r="G5" s="271"/>
    </row>
    <row r="6" spans="1:7" ht="49.5" customHeight="1">
      <c r="A6" s="295" t="s">
        <v>65</v>
      </c>
      <c r="B6" s="296"/>
      <c r="C6" s="297" t="s">
        <v>45</v>
      </c>
      <c r="D6" s="297"/>
      <c r="E6" s="297"/>
      <c r="F6" s="297"/>
      <c r="G6" s="298"/>
    </row>
    <row r="7" spans="1:7" ht="52.5" customHeight="1">
      <c r="A7" s="299" t="s">
        <v>27</v>
      </c>
      <c r="B7" s="300"/>
      <c r="C7" s="301" t="s">
        <v>79</v>
      </c>
      <c r="D7" s="302"/>
      <c r="E7" s="302"/>
      <c r="F7" s="302"/>
      <c r="G7" s="303"/>
    </row>
    <row r="8" spans="1:7" ht="31.5" customHeight="1">
      <c r="A8" s="272" t="s">
        <v>64</v>
      </c>
      <c r="B8" s="273"/>
      <c r="C8" s="273"/>
      <c r="D8" s="273"/>
      <c r="E8" s="273"/>
      <c r="F8" s="273"/>
      <c r="G8" s="274"/>
    </row>
    <row r="9" spans="1:7" ht="15.75" customHeight="1">
      <c r="A9" s="275" t="s">
        <v>66</v>
      </c>
      <c r="B9" s="276"/>
      <c r="C9" s="276"/>
      <c r="D9" s="276"/>
      <c r="E9" s="276"/>
      <c r="F9" s="276"/>
      <c r="G9" s="277"/>
    </row>
    <row r="10" spans="1:7" ht="48.75" customHeight="1">
      <c r="A10" s="278"/>
      <c r="B10" s="279"/>
      <c r="C10" s="279"/>
      <c r="D10" s="279"/>
      <c r="E10" s="279"/>
      <c r="F10" s="279"/>
      <c r="G10" s="280"/>
    </row>
    <row r="11" spans="1:7" ht="8.25" hidden="1" customHeight="1">
      <c r="A11" s="278"/>
      <c r="B11" s="279"/>
      <c r="C11" s="279"/>
      <c r="D11" s="279"/>
      <c r="E11" s="279"/>
      <c r="F11" s="279"/>
      <c r="G11" s="280"/>
    </row>
    <row r="12" spans="1:7" ht="6.75" hidden="1" customHeight="1">
      <c r="A12" s="278"/>
      <c r="B12" s="279"/>
      <c r="C12" s="279"/>
      <c r="D12" s="279"/>
      <c r="E12" s="279"/>
      <c r="F12" s="279"/>
      <c r="G12" s="280"/>
    </row>
    <row r="13" spans="1:7" ht="15" hidden="1" customHeight="1">
      <c r="A13" s="278"/>
      <c r="B13" s="279"/>
      <c r="C13" s="279"/>
      <c r="D13" s="279"/>
      <c r="E13" s="279"/>
      <c r="F13" s="279"/>
      <c r="G13" s="280"/>
    </row>
    <row r="14" spans="1:7" ht="15" hidden="1" customHeight="1">
      <c r="A14" s="281"/>
      <c r="B14" s="241"/>
      <c r="C14" s="241"/>
      <c r="D14" s="241"/>
      <c r="E14" s="241"/>
      <c r="F14" s="241"/>
      <c r="G14" s="242"/>
    </row>
    <row r="15" spans="1:7" ht="45" hidden="1" customHeight="1">
      <c r="A15" s="282" t="s">
        <v>4</v>
      </c>
      <c r="B15" s="282"/>
      <c r="C15" s="282"/>
      <c r="D15" s="282"/>
      <c r="E15" s="282"/>
      <c r="F15" s="282"/>
      <c r="G15" s="282"/>
    </row>
    <row r="16" spans="1:7" s="2" customFormat="1" ht="1.5" hidden="1" customHeight="1">
      <c r="A16" s="283" t="s">
        <v>5</v>
      </c>
      <c r="B16" s="284"/>
      <c r="C16" s="284"/>
      <c r="D16" s="284"/>
      <c r="E16" s="284"/>
      <c r="F16" s="284"/>
      <c r="G16" s="284"/>
    </row>
    <row r="17" spans="1:7" s="2" customFormat="1" ht="21.75" hidden="1" customHeight="1">
      <c r="A17" s="285"/>
      <c r="B17" s="286"/>
      <c r="C17" s="286"/>
      <c r="D17" s="286"/>
      <c r="E17" s="286"/>
      <c r="F17" s="286"/>
      <c r="G17" s="286"/>
    </row>
    <row r="18" spans="1:7" hidden="1">
      <c r="A18" s="285"/>
      <c r="B18" s="286"/>
      <c r="C18" s="286"/>
      <c r="D18" s="286"/>
      <c r="E18" s="286"/>
      <c r="F18" s="286"/>
      <c r="G18" s="286"/>
    </row>
    <row r="19" spans="1:7" ht="15.75" hidden="1" customHeight="1">
      <c r="A19" s="285"/>
      <c r="B19" s="286"/>
      <c r="C19" s="286"/>
      <c r="D19" s="286"/>
      <c r="E19" s="286"/>
      <c r="F19" s="286"/>
      <c r="G19" s="286"/>
    </row>
    <row r="20" spans="1:7" hidden="1">
      <c r="A20" s="285"/>
      <c r="B20" s="286"/>
      <c r="C20" s="286"/>
      <c r="D20" s="286"/>
      <c r="E20" s="286"/>
      <c r="F20" s="286"/>
      <c r="G20" s="286"/>
    </row>
    <row r="21" spans="1:7" ht="15.75" hidden="1" customHeight="1">
      <c r="A21" s="287"/>
      <c r="B21" s="288"/>
      <c r="C21" s="288"/>
      <c r="D21" s="288"/>
      <c r="E21" s="288"/>
      <c r="F21" s="288"/>
      <c r="G21" s="288"/>
    </row>
    <row r="22" spans="1:7" ht="42.75" customHeight="1">
      <c r="A22" s="289" t="s">
        <v>67</v>
      </c>
      <c r="B22" s="290"/>
      <c r="C22" s="290"/>
      <c r="D22" s="290"/>
      <c r="E22" s="290"/>
      <c r="F22" s="290"/>
      <c r="G22" s="290"/>
    </row>
    <row r="23" spans="1:7" ht="30.75" customHeight="1">
      <c r="A23" s="291" t="s">
        <v>6</v>
      </c>
      <c r="B23" s="255"/>
      <c r="C23" s="255"/>
      <c r="D23" s="255"/>
      <c r="E23" s="255"/>
      <c r="F23" s="255"/>
      <c r="G23" s="256"/>
    </row>
    <row r="24" spans="1:7" ht="21.75" customHeight="1">
      <c r="A24" s="12" t="s">
        <v>28</v>
      </c>
      <c r="B24" s="293" t="s">
        <v>62</v>
      </c>
      <c r="C24" s="294"/>
      <c r="D24" s="292" t="s">
        <v>29</v>
      </c>
      <c r="E24" s="292"/>
      <c r="F24" s="292" t="s">
        <v>63</v>
      </c>
      <c r="G24" s="292"/>
    </row>
    <row r="25" spans="1:7" ht="15.75" customHeight="1">
      <c r="A25" s="13">
        <v>1</v>
      </c>
      <c r="B25" s="247" t="s">
        <v>7</v>
      </c>
      <c r="C25" s="247"/>
      <c r="D25" s="184" t="s">
        <v>677</v>
      </c>
      <c r="E25" s="184"/>
      <c r="F25" s="245" t="s">
        <v>23</v>
      </c>
      <c r="G25" s="246"/>
    </row>
    <row r="26" spans="1:7" ht="15.75">
      <c r="A26" s="13">
        <v>2</v>
      </c>
      <c r="B26" s="247" t="s">
        <v>13</v>
      </c>
      <c r="C26" s="247"/>
      <c r="D26" s="184" t="s">
        <v>676</v>
      </c>
      <c r="E26" s="184"/>
      <c r="F26" s="245" t="s">
        <v>23</v>
      </c>
      <c r="G26" s="246"/>
    </row>
    <row r="27" spans="1:7" ht="15.75" customHeight="1">
      <c r="A27" s="13">
        <v>3</v>
      </c>
      <c r="B27" s="247" t="s">
        <v>14</v>
      </c>
      <c r="C27" s="247"/>
      <c r="D27" s="184" t="s">
        <v>689</v>
      </c>
      <c r="E27" s="184"/>
      <c r="F27" s="245" t="s">
        <v>23</v>
      </c>
      <c r="G27" s="246"/>
    </row>
    <row r="28" spans="1:7" ht="15.75" customHeight="1">
      <c r="A28" s="13">
        <v>4</v>
      </c>
      <c r="B28" s="247" t="s">
        <v>15</v>
      </c>
      <c r="C28" s="247"/>
      <c r="D28" s="184" t="s">
        <v>688</v>
      </c>
      <c r="E28" s="184"/>
      <c r="F28" s="245" t="s">
        <v>23</v>
      </c>
      <c r="G28" s="246"/>
    </row>
    <row r="29" spans="1:7" ht="15.75" customHeight="1">
      <c r="A29" s="13">
        <v>5</v>
      </c>
      <c r="B29" s="247" t="s">
        <v>16</v>
      </c>
      <c r="C29" s="247"/>
      <c r="D29" s="184" t="s">
        <v>678</v>
      </c>
      <c r="E29" s="184"/>
      <c r="F29" s="245" t="s">
        <v>24</v>
      </c>
      <c r="G29" s="246"/>
    </row>
    <row r="30" spans="1:7" ht="15.75" customHeight="1">
      <c r="A30" s="13">
        <v>6</v>
      </c>
      <c r="B30" s="247" t="s">
        <v>17</v>
      </c>
      <c r="C30" s="247"/>
      <c r="D30" s="184" t="s">
        <v>679</v>
      </c>
      <c r="E30" s="184"/>
      <c r="F30" s="245" t="s">
        <v>25</v>
      </c>
      <c r="G30" s="246"/>
    </row>
    <row r="31" spans="1:7" ht="15.75" customHeight="1">
      <c r="A31" s="13">
        <v>7</v>
      </c>
      <c r="B31" s="189" t="s">
        <v>18</v>
      </c>
      <c r="C31" s="190"/>
      <c r="D31" s="184" t="s">
        <v>680</v>
      </c>
      <c r="E31" s="184"/>
      <c r="F31" s="245" t="s">
        <v>24</v>
      </c>
      <c r="G31" s="246"/>
    </row>
    <row r="32" spans="1:7" ht="15.75">
      <c r="A32" s="13">
        <v>8</v>
      </c>
      <c r="B32" s="247" t="s">
        <v>19</v>
      </c>
      <c r="C32" s="247"/>
      <c r="D32" s="184" t="s">
        <v>681</v>
      </c>
      <c r="E32" s="184"/>
      <c r="F32" s="245" t="s">
        <v>25</v>
      </c>
      <c r="G32" s="246"/>
    </row>
    <row r="33" spans="1:7" ht="15.75">
      <c r="A33" s="13">
        <v>9</v>
      </c>
      <c r="B33" s="189" t="s">
        <v>20</v>
      </c>
      <c r="C33" s="190"/>
      <c r="D33" s="243" t="s">
        <v>682</v>
      </c>
      <c r="E33" s="244"/>
      <c r="F33" s="245" t="s">
        <v>77</v>
      </c>
      <c r="G33" s="246"/>
    </row>
    <row r="34" spans="1:7" ht="15.75">
      <c r="A34" s="13">
        <v>10</v>
      </c>
      <c r="B34" s="247" t="s">
        <v>21</v>
      </c>
      <c r="C34" s="247"/>
      <c r="D34" s="304" t="s">
        <v>683</v>
      </c>
      <c r="E34" s="305"/>
      <c r="F34" s="245" t="s">
        <v>25</v>
      </c>
      <c r="G34" s="246"/>
    </row>
    <row r="35" spans="1:7" ht="18.75" customHeight="1">
      <c r="A35" s="13">
        <v>11</v>
      </c>
      <c r="B35" s="247" t="s">
        <v>68</v>
      </c>
      <c r="C35" s="247"/>
      <c r="D35" s="184" t="s">
        <v>684</v>
      </c>
      <c r="E35" s="184"/>
      <c r="F35" s="245" t="s">
        <v>76</v>
      </c>
      <c r="G35" s="246"/>
    </row>
    <row r="36" spans="1:7" ht="21.75" customHeight="1">
      <c r="A36" s="13">
        <v>12</v>
      </c>
      <c r="B36" s="247" t="s">
        <v>22</v>
      </c>
      <c r="C36" s="247"/>
      <c r="D36" s="184" t="s">
        <v>685</v>
      </c>
      <c r="E36" s="184"/>
      <c r="F36" s="245" t="s">
        <v>76</v>
      </c>
      <c r="G36" s="246"/>
    </row>
    <row r="37" spans="1:7" ht="39" customHeight="1">
      <c r="A37" s="258" t="s">
        <v>46</v>
      </c>
      <c r="B37" s="258"/>
      <c r="C37" s="258"/>
      <c r="D37" s="258"/>
      <c r="E37" s="259" t="s">
        <v>687</v>
      </c>
      <c r="F37" s="260"/>
      <c r="G37" s="261"/>
    </row>
    <row r="38" spans="1:7" ht="33.75" customHeight="1">
      <c r="A38" s="262" t="s">
        <v>30</v>
      </c>
      <c r="B38" s="262"/>
      <c r="C38" s="262"/>
      <c r="D38" s="262"/>
      <c r="E38" s="259" t="s">
        <v>686</v>
      </c>
      <c r="F38" s="260"/>
      <c r="G38" s="261"/>
    </row>
    <row r="39" spans="1:7" ht="33.75" customHeight="1">
      <c r="A39" s="262" t="s">
        <v>31</v>
      </c>
      <c r="B39" s="262"/>
      <c r="C39" s="262"/>
      <c r="D39" s="262"/>
      <c r="E39" s="259" t="s">
        <v>686</v>
      </c>
      <c r="F39" s="260"/>
      <c r="G39" s="261"/>
    </row>
    <row r="40" spans="1:7" ht="31.5" customHeight="1">
      <c r="A40" s="262" t="s">
        <v>32</v>
      </c>
      <c r="B40" s="262"/>
      <c r="C40" s="262"/>
      <c r="D40" s="262"/>
      <c r="E40" s="259" t="s">
        <v>72</v>
      </c>
      <c r="F40" s="260"/>
      <c r="G40" s="261"/>
    </row>
    <row r="41" spans="1:7" ht="42.75" customHeight="1">
      <c r="A41" s="221" t="s">
        <v>47</v>
      </c>
      <c r="B41" s="222"/>
      <c r="C41" s="222"/>
      <c r="D41" s="222"/>
      <c r="E41" s="222"/>
      <c r="F41" s="222"/>
      <c r="G41" s="222"/>
    </row>
    <row r="42" spans="1:7" ht="39.75" customHeight="1">
      <c r="A42" s="223" t="s">
        <v>58</v>
      </c>
      <c r="B42" s="224"/>
      <c r="C42" s="224"/>
      <c r="D42" s="224"/>
      <c r="E42" s="224"/>
      <c r="F42" s="224"/>
      <c r="G42" s="224"/>
    </row>
    <row r="43" spans="1:7" ht="27" customHeight="1">
      <c r="A43" s="254" t="s">
        <v>80</v>
      </c>
      <c r="B43" s="255"/>
      <c r="C43" s="255"/>
      <c r="D43" s="255"/>
      <c r="E43" s="255"/>
      <c r="F43" s="255"/>
      <c r="G43" s="256"/>
    </row>
    <row r="44" spans="1:7" ht="30.75" customHeight="1">
      <c r="A44" s="223" t="s">
        <v>59</v>
      </c>
      <c r="B44" s="257"/>
      <c r="C44" s="257"/>
      <c r="D44" s="257"/>
      <c r="E44" s="257"/>
      <c r="F44" s="257"/>
      <c r="G44" s="257"/>
    </row>
    <row r="45" spans="1:7" ht="29.25" customHeight="1">
      <c r="A45" s="254" t="s">
        <v>80</v>
      </c>
      <c r="B45" s="255"/>
      <c r="C45" s="255"/>
      <c r="D45" s="255"/>
      <c r="E45" s="255"/>
      <c r="F45" s="255"/>
      <c r="G45" s="256"/>
    </row>
    <row r="46" spans="1:7" ht="47.25">
      <c r="A46" s="4" t="s">
        <v>48</v>
      </c>
      <c r="B46" s="159" t="s">
        <v>49</v>
      </c>
      <c r="C46" s="159"/>
      <c r="D46" s="4" t="s">
        <v>33</v>
      </c>
      <c r="E46" s="159" t="s">
        <v>34</v>
      </c>
      <c r="F46" s="159"/>
      <c r="G46" s="7" t="s">
        <v>35</v>
      </c>
    </row>
    <row r="47" spans="1:7" ht="197.25" customHeight="1">
      <c r="A47" s="18" t="s">
        <v>0</v>
      </c>
      <c r="B47" s="243" t="s">
        <v>8</v>
      </c>
      <c r="C47" s="244"/>
      <c r="D47" s="8" t="s">
        <v>10</v>
      </c>
      <c r="E47" s="309" t="s">
        <v>81</v>
      </c>
      <c r="F47" s="310"/>
      <c r="G47" s="15" t="s">
        <v>82</v>
      </c>
    </row>
    <row r="48" spans="1:7" ht="145.5" customHeight="1">
      <c r="A48" s="18" t="s">
        <v>1</v>
      </c>
      <c r="B48" s="87" t="s">
        <v>83</v>
      </c>
      <c r="C48" s="86"/>
      <c r="D48" s="24" t="s">
        <v>11</v>
      </c>
      <c r="E48" s="311" t="s">
        <v>84</v>
      </c>
      <c r="F48" s="311"/>
      <c r="G48" s="26" t="s">
        <v>85</v>
      </c>
    </row>
    <row r="49" spans="1:7" ht="130.5" customHeight="1">
      <c r="A49" s="18" t="s">
        <v>2</v>
      </c>
      <c r="B49" s="87" t="s">
        <v>9</v>
      </c>
      <c r="C49" s="86"/>
      <c r="D49" s="24" t="s">
        <v>12</v>
      </c>
      <c r="E49" s="311" t="s">
        <v>86</v>
      </c>
      <c r="F49" s="311"/>
      <c r="G49" s="26" t="s">
        <v>87</v>
      </c>
    </row>
    <row r="50" spans="1:7" ht="346.5" customHeight="1">
      <c r="A50" s="18" t="s">
        <v>3</v>
      </c>
      <c r="B50" s="19" t="s">
        <v>73</v>
      </c>
      <c r="C50" s="20"/>
      <c r="D50" s="18" t="s">
        <v>74</v>
      </c>
      <c r="E50" s="309" t="s">
        <v>310</v>
      </c>
      <c r="F50" s="246"/>
      <c r="G50" s="23" t="s">
        <v>311</v>
      </c>
    </row>
    <row r="51" spans="1:7" ht="40.5" customHeight="1">
      <c r="A51" s="306" t="s">
        <v>36</v>
      </c>
      <c r="B51" s="307"/>
      <c r="C51" s="307"/>
      <c r="D51" s="307"/>
      <c r="E51" s="307"/>
      <c r="F51" s="307"/>
      <c r="G51" s="308"/>
    </row>
    <row r="52" spans="1:7" ht="43.5" customHeight="1">
      <c r="A52" s="223" t="s">
        <v>37</v>
      </c>
      <c r="B52" s="224"/>
      <c r="C52" s="224"/>
      <c r="D52" s="224"/>
      <c r="E52" s="224"/>
      <c r="F52" s="224"/>
      <c r="G52" s="224"/>
    </row>
    <row r="53" spans="1:7" ht="27" customHeight="1">
      <c r="A53" s="16" t="s">
        <v>38</v>
      </c>
      <c r="B53" s="154" t="s">
        <v>39</v>
      </c>
      <c r="C53" s="154"/>
      <c r="D53" s="154"/>
      <c r="E53" s="154" t="s">
        <v>75</v>
      </c>
      <c r="F53" s="154"/>
      <c r="G53" s="154"/>
    </row>
    <row r="54" spans="1:7" ht="30.75" customHeight="1">
      <c r="A54" s="5" t="s">
        <v>69</v>
      </c>
      <c r="B54" s="234" t="s">
        <v>88</v>
      </c>
      <c r="C54" s="164"/>
      <c r="D54" s="164"/>
      <c r="E54" s="248" t="s">
        <v>89</v>
      </c>
      <c r="F54" s="249"/>
      <c r="G54" s="250"/>
    </row>
    <row r="55" spans="1:7" ht="31.5" customHeight="1">
      <c r="A55" s="5" t="s">
        <v>70</v>
      </c>
      <c r="B55" s="234" t="s">
        <v>88</v>
      </c>
      <c r="C55" s="164"/>
      <c r="D55" s="164"/>
      <c r="E55" s="251" t="s">
        <v>90</v>
      </c>
      <c r="F55" s="252"/>
      <c r="G55" s="253"/>
    </row>
    <row r="56" spans="1:7" ht="30" customHeight="1">
      <c r="A56" s="5" t="s">
        <v>71</v>
      </c>
      <c r="B56" s="234" t="s">
        <v>91</v>
      </c>
      <c r="C56" s="164"/>
      <c r="D56" s="164"/>
      <c r="E56" s="235" t="s">
        <v>92</v>
      </c>
      <c r="F56" s="167"/>
      <c r="G56" s="167"/>
    </row>
    <row r="57" spans="1:7" ht="39" customHeight="1">
      <c r="A57" s="130" t="s">
        <v>40</v>
      </c>
      <c r="B57" s="131"/>
      <c r="C57" s="131"/>
      <c r="D57" s="131"/>
      <c r="E57" s="131"/>
      <c r="F57" s="131"/>
      <c r="G57" s="132"/>
    </row>
    <row r="58" spans="1:7" ht="42" customHeight="1">
      <c r="A58" s="223" t="s">
        <v>60</v>
      </c>
      <c r="B58" s="224"/>
      <c r="C58" s="224"/>
      <c r="D58" s="224"/>
      <c r="E58" s="224"/>
      <c r="F58" s="224"/>
      <c r="G58" s="224"/>
    </row>
    <row r="59" spans="1:7" ht="35.25" customHeight="1">
      <c r="A59" s="16" t="s">
        <v>38</v>
      </c>
      <c r="B59" s="154" t="s">
        <v>39</v>
      </c>
      <c r="C59" s="154"/>
      <c r="D59" s="154"/>
      <c r="E59" s="154" t="s">
        <v>75</v>
      </c>
      <c r="F59" s="154"/>
      <c r="G59" s="154"/>
    </row>
    <row r="60" spans="1:7" ht="22.5" customHeight="1">
      <c r="A60" s="5" t="s">
        <v>69</v>
      </c>
      <c r="B60" s="234" t="s">
        <v>95</v>
      </c>
      <c r="C60" s="164"/>
      <c r="D60" s="164"/>
      <c r="E60" s="166" t="s">
        <v>96</v>
      </c>
      <c r="F60" s="167"/>
      <c r="G60" s="167"/>
    </row>
    <row r="61" spans="1:7" ht="21" customHeight="1">
      <c r="A61" s="5" t="s">
        <v>70</v>
      </c>
      <c r="B61" s="234" t="s">
        <v>95</v>
      </c>
      <c r="C61" s="164"/>
      <c r="D61" s="164"/>
      <c r="E61" s="166" t="s">
        <v>97</v>
      </c>
      <c r="F61" s="167"/>
      <c r="G61" s="167"/>
    </row>
    <row r="62" spans="1:7" ht="24" customHeight="1">
      <c r="A62" s="5" t="s">
        <v>71</v>
      </c>
      <c r="B62" s="234" t="s">
        <v>95</v>
      </c>
      <c r="C62" s="164"/>
      <c r="D62" s="164"/>
      <c r="E62" s="166" t="s">
        <v>98</v>
      </c>
      <c r="F62" s="167"/>
      <c r="G62" s="167"/>
    </row>
    <row r="63" spans="1:7" ht="31.5" customHeight="1">
      <c r="A63" s="130" t="s">
        <v>40</v>
      </c>
      <c r="B63" s="131"/>
      <c r="C63" s="131"/>
      <c r="D63" s="131"/>
      <c r="E63" s="131"/>
      <c r="F63" s="131"/>
      <c r="G63" s="132"/>
    </row>
    <row r="64" spans="1:7" ht="42" customHeight="1">
      <c r="A64" s="223" t="s">
        <v>50</v>
      </c>
      <c r="B64" s="224"/>
      <c r="C64" s="224"/>
      <c r="D64" s="224"/>
      <c r="E64" s="224"/>
      <c r="F64" s="224"/>
      <c r="G64" s="224"/>
    </row>
    <row r="65" spans="1:7" ht="41.25" customHeight="1">
      <c r="A65" s="16" t="s">
        <v>38</v>
      </c>
      <c r="B65" s="16" t="s">
        <v>41</v>
      </c>
      <c r="C65" s="154" t="s">
        <v>42</v>
      </c>
      <c r="D65" s="153"/>
      <c r="E65" s="154" t="s">
        <v>51</v>
      </c>
      <c r="F65" s="153"/>
      <c r="G65" s="16" t="s">
        <v>43</v>
      </c>
    </row>
    <row r="66" spans="1:7" ht="49.5" customHeight="1">
      <c r="A66" s="5" t="s">
        <v>69</v>
      </c>
      <c r="B66" s="3">
        <v>14</v>
      </c>
      <c r="C66" s="321">
        <v>14</v>
      </c>
      <c r="D66" s="132"/>
      <c r="E66" s="148" t="s">
        <v>93</v>
      </c>
      <c r="F66" s="148"/>
      <c r="G66" s="27" t="s">
        <v>94</v>
      </c>
    </row>
    <row r="67" spans="1:7" ht="46.5" customHeight="1">
      <c r="A67" s="5" t="s">
        <v>70</v>
      </c>
      <c r="B67" s="3">
        <v>15</v>
      </c>
      <c r="C67" s="321">
        <v>15</v>
      </c>
      <c r="D67" s="132"/>
      <c r="E67" s="148">
        <v>2</v>
      </c>
      <c r="F67" s="148"/>
      <c r="G67" s="27" t="s">
        <v>94</v>
      </c>
    </row>
    <row r="68" spans="1:7" ht="52.5" customHeight="1">
      <c r="A68" s="5" t="s">
        <v>71</v>
      </c>
      <c r="B68" s="3">
        <v>12</v>
      </c>
      <c r="C68" s="321">
        <v>12</v>
      </c>
      <c r="D68" s="132"/>
      <c r="E68" s="148">
        <v>1</v>
      </c>
      <c r="F68" s="148"/>
      <c r="G68" s="27" t="s">
        <v>94</v>
      </c>
    </row>
    <row r="69" spans="1:7" ht="34.5" customHeight="1">
      <c r="A69" s="130" t="s">
        <v>40</v>
      </c>
      <c r="B69" s="131"/>
      <c r="C69" s="131"/>
      <c r="D69" s="131"/>
      <c r="E69" s="131"/>
      <c r="F69" s="131"/>
      <c r="G69" s="132"/>
    </row>
    <row r="70" spans="1:7" ht="37.5" customHeight="1">
      <c r="A70" s="223" t="s">
        <v>61</v>
      </c>
      <c r="B70" s="320"/>
      <c r="C70" s="320"/>
      <c r="D70" s="320"/>
      <c r="E70" s="320"/>
      <c r="F70" s="320"/>
      <c r="G70" s="320"/>
    </row>
    <row r="71" spans="1:7" ht="84.75" customHeight="1">
      <c r="A71" s="17" t="s">
        <v>44</v>
      </c>
      <c r="B71" s="17" t="s">
        <v>52</v>
      </c>
      <c r="C71" s="17" t="s">
        <v>53</v>
      </c>
      <c r="D71" s="17" t="s">
        <v>54</v>
      </c>
      <c r="E71" s="17" t="s">
        <v>55</v>
      </c>
      <c r="F71" s="17" t="s">
        <v>56</v>
      </c>
      <c r="G71" s="17" t="s">
        <v>57</v>
      </c>
    </row>
    <row r="72" spans="1:7" ht="115.5" customHeight="1">
      <c r="A72" s="164" t="s">
        <v>99</v>
      </c>
      <c r="B72" s="164" t="s">
        <v>100</v>
      </c>
      <c r="C72" s="21">
        <v>31</v>
      </c>
      <c r="D72" s="18" t="s">
        <v>101</v>
      </c>
      <c r="E72" s="28">
        <v>0.87</v>
      </c>
      <c r="F72" s="18" t="s">
        <v>102</v>
      </c>
      <c r="G72" s="23" t="s">
        <v>103</v>
      </c>
    </row>
    <row r="73" spans="1:7" ht="409.5" customHeight="1">
      <c r="A73" s="164"/>
      <c r="B73" s="164"/>
      <c r="C73" s="21">
        <v>2050</v>
      </c>
      <c r="D73" s="18" t="s">
        <v>104</v>
      </c>
      <c r="E73" s="28">
        <v>0.4</v>
      </c>
      <c r="F73" s="18" t="s">
        <v>105</v>
      </c>
      <c r="G73" s="23" t="s">
        <v>106</v>
      </c>
    </row>
    <row r="74" spans="1:7" ht="75" customHeight="1">
      <c r="A74" s="9" t="s">
        <v>107</v>
      </c>
      <c r="B74" s="9" t="s">
        <v>108</v>
      </c>
      <c r="C74" s="9">
        <v>4</v>
      </c>
      <c r="D74" s="9" t="s">
        <v>109</v>
      </c>
      <c r="E74" s="10"/>
      <c r="F74" s="9">
        <v>1</v>
      </c>
      <c r="G74" s="33" t="s">
        <v>110</v>
      </c>
    </row>
    <row r="75" spans="1:7" ht="64.5" customHeight="1">
      <c r="A75" s="9" t="s">
        <v>111</v>
      </c>
      <c r="B75" s="9" t="s">
        <v>112</v>
      </c>
      <c r="C75" s="9">
        <v>5</v>
      </c>
      <c r="D75" s="9" t="s">
        <v>113</v>
      </c>
      <c r="E75" s="10"/>
      <c r="F75" s="9">
        <v>1</v>
      </c>
      <c r="G75" s="33" t="s">
        <v>114</v>
      </c>
    </row>
    <row r="76" spans="1:7" ht="143.25" customHeight="1">
      <c r="A76" s="9" t="s">
        <v>115</v>
      </c>
      <c r="B76" s="9" t="s">
        <v>116</v>
      </c>
      <c r="C76" s="9">
        <v>96</v>
      </c>
      <c r="D76" s="9" t="s">
        <v>117</v>
      </c>
      <c r="E76" s="10"/>
      <c r="F76" s="9">
        <v>28</v>
      </c>
      <c r="G76" s="33" t="s">
        <v>118</v>
      </c>
    </row>
    <row r="77" spans="1:7" ht="103.5" customHeight="1">
      <c r="A77" s="9" t="s">
        <v>119</v>
      </c>
      <c r="B77" s="9" t="s">
        <v>120</v>
      </c>
      <c r="C77" s="9">
        <v>9</v>
      </c>
      <c r="D77" s="9" t="s">
        <v>117</v>
      </c>
      <c r="E77" s="10"/>
      <c r="F77" s="9">
        <v>2</v>
      </c>
      <c r="G77" s="11" t="s">
        <v>121</v>
      </c>
    </row>
    <row r="78" spans="1:7" ht="152.25" customHeight="1">
      <c r="A78" s="9" t="s">
        <v>122</v>
      </c>
      <c r="B78" s="9" t="s">
        <v>123</v>
      </c>
      <c r="C78" s="9">
        <v>5</v>
      </c>
      <c r="D78" s="9" t="s">
        <v>124</v>
      </c>
      <c r="E78" s="10"/>
      <c r="F78" s="9">
        <v>8</v>
      </c>
      <c r="G78" s="11" t="s">
        <v>125</v>
      </c>
    </row>
    <row r="79" spans="1:7" ht="153" customHeight="1">
      <c r="A79" s="9" t="s">
        <v>126</v>
      </c>
      <c r="B79" s="9" t="s">
        <v>127</v>
      </c>
      <c r="C79" s="9">
        <v>115</v>
      </c>
      <c r="D79" s="9" t="s">
        <v>128</v>
      </c>
      <c r="E79" s="10"/>
      <c r="F79" s="9">
        <v>52</v>
      </c>
      <c r="G79" s="11" t="s">
        <v>129</v>
      </c>
    </row>
    <row r="80" spans="1:7" ht="158.25" customHeight="1">
      <c r="A80" s="9" t="s">
        <v>130</v>
      </c>
      <c r="B80" s="9" t="s">
        <v>131</v>
      </c>
      <c r="C80" s="9">
        <v>8</v>
      </c>
      <c r="D80" s="9" t="s">
        <v>132</v>
      </c>
      <c r="E80" s="10"/>
      <c r="F80" s="9">
        <v>16</v>
      </c>
      <c r="G80" s="11" t="s">
        <v>216</v>
      </c>
    </row>
    <row r="81" spans="1:8" ht="66" customHeight="1">
      <c r="A81" s="315" t="s">
        <v>133</v>
      </c>
      <c r="B81" s="315" t="s">
        <v>134</v>
      </c>
      <c r="C81" s="315" t="s">
        <v>135</v>
      </c>
      <c r="D81" s="318" t="s">
        <v>136</v>
      </c>
      <c r="E81" s="10"/>
      <c r="F81" s="9" t="s">
        <v>137</v>
      </c>
      <c r="G81" s="34" t="s">
        <v>138</v>
      </c>
      <c r="H81" s="6"/>
    </row>
    <row r="82" spans="1:8" ht="56.25" customHeight="1">
      <c r="A82" s="316"/>
      <c r="B82" s="316"/>
      <c r="C82" s="316"/>
      <c r="D82" s="319"/>
      <c r="E82" s="10"/>
      <c r="F82" s="9" t="s">
        <v>139</v>
      </c>
      <c r="G82" s="33" t="s">
        <v>177</v>
      </c>
      <c r="H82" s="6"/>
    </row>
    <row r="83" spans="1:8" ht="76.5" customHeight="1">
      <c r="A83" s="317"/>
      <c r="B83" s="317"/>
      <c r="C83" s="317"/>
      <c r="D83" s="317"/>
      <c r="E83" s="10"/>
      <c r="F83" s="9" t="s">
        <v>140</v>
      </c>
      <c r="G83" s="11" t="s">
        <v>141</v>
      </c>
      <c r="H83" s="6"/>
    </row>
    <row r="84" spans="1:8" ht="99" customHeight="1">
      <c r="A84" s="22" t="s">
        <v>142</v>
      </c>
      <c r="B84" s="50">
        <v>1380</v>
      </c>
      <c r="C84" s="22" t="s">
        <v>143</v>
      </c>
      <c r="D84" s="28">
        <f>E84/B84</f>
        <v>0.13840579710144926</v>
      </c>
      <c r="E84" s="18">
        <v>191</v>
      </c>
      <c r="F84" s="49"/>
      <c r="G84" s="40"/>
      <c r="H84" s="6"/>
    </row>
    <row r="85" spans="1:8" ht="104.25" customHeight="1">
      <c r="A85" s="22" t="s">
        <v>144</v>
      </c>
      <c r="B85" s="50">
        <v>14400</v>
      </c>
      <c r="C85" s="22" t="s">
        <v>143</v>
      </c>
      <c r="D85" s="28">
        <f>E85/B85</f>
        <v>0.29506944444444444</v>
      </c>
      <c r="E85" s="18">
        <v>4249</v>
      </c>
      <c r="F85" s="49"/>
      <c r="G85" s="23"/>
      <c r="H85" s="6"/>
    </row>
    <row r="86" spans="1:8" ht="144" customHeight="1">
      <c r="A86" s="22" t="s">
        <v>145</v>
      </c>
      <c r="B86" s="51">
        <v>120</v>
      </c>
      <c r="C86" s="22" t="s">
        <v>143</v>
      </c>
      <c r="D86" s="28">
        <f>E86/56</f>
        <v>0.19642857142857142</v>
      </c>
      <c r="E86" s="18">
        <v>11</v>
      </c>
      <c r="F86" s="9"/>
      <c r="G86" s="23"/>
      <c r="H86" s="6"/>
    </row>
    <row r="87" spans="1:8" ht="132" customHeight="1">
      <c r="A87" s="22" t="s">
        <v>146</v>
      </c>
      <c r="B87" s="51">
        <v>242</v>
      </c>
      <c r="C87" s="22" t="s">
        <v>143</v>
      </c>
      <c r="D87" s="28">
        <f>E87/56</f>
        <v>0.26785714285714285</v>
      </c>
      <c r="E87" s="18">
        <v>15</v>
      </c>
      <c r="F87" s="9"/>
      <c r="G87" s="23"/>
      <c r="H87" s="6"/>
    </row>
    <row r="88" spans="1:8" ht="160.5" customHeight="1">
      <c r="A88" s="36" t="s">
        <v>147</v>
      </c>
      <c r="B88" s="37" t="s">
        <v>148</v>
      </c>
      <c r="C88" s="30">
        <v>750000</v>
      </c>
      <c r="D88" s="37" t="s">
        <v>149</v>
      </c>
      <c r="E88" s="31">
        <v>87.304666666666662</v>
      </c>
      <c r="F88" s="30">
        <v>654785</v>
      </c>
      <c r="G88" s="29" t="s">
        <v>150</v>
      </c>
      <c r="H88" s="6"/>
    </row>
    <row r="89" spans="1:8" ht="75.75" customHeight="1">
      <c r="A89" s="8" t="s">
        <v>151</v>
      </c>
      <c r="B89" s="8" t="s">
        <v>152</v>
      </c>
      <c r="C89" s="8" t="s">
        <v>169</v>
      </c>
      <c r="D89" s="8" t="s">
        <v>153</v>
      </c>
      <c r="E89" s="38">
        <v>1.1242000000000001</v>
      </c>
      <c r="F89" s="8" t="s">
        <v>170</v>
      </c>
      <c r="G89" s="15" t="s">
        <v>154</v>
      </c>
      <c r="H89" s="6"/>
    </row>
    <row r="90" spans="1:8" ht="71.25" customHeight="1">
      <c r="A90" s="8" t="s">
        <v>155</v>
      </c>
      <c r="B90" s="8" t="s">
        <v>156</v>
      </c>
      <c r="C90" s="8" t="s">
        <v>171</v>
      </c>
      <c r="D90" s="8" t="s">
        <v>157</v>
      </c>
      <c r="E90" s="38">
        <v>1.08</v>
      </c>
      <c r="F90" s="8" t="s">
        <v>172</v>
      </c>
      <c r="G90" s="15" t="s">
        <v>154</v>
      </c>
      <c r="H90" s="6"/>
    </row>
    <row r="91" spans="1:8" ht="234" customHeight="1">
      <c r="A91" s="8" t="s">
        <v>158</v>
      </c>
      <c r="B91" s="8" t="s">
        <v>159</v>
      </c>
      <c r="C91" s="8" t="s">
        <v>173</v>
      </c>
      <c r="D91" s="8" t="s">
        <v>160</v>
      </c>
      <c r="E91" s="38">
        <v>1.6667000000000001</v>
      </c>
      <c r="F91" s="8" t="s">
        <v>174</v>
      </c>
      <c r="G91" s="15" t="s">
        <v>154</v>
      </c>
      <c r="H91" s="6"/>
    </row>
    <row r="92" spans="1:8" ht="195" customHeight="1">
      <c r="A92" s="8" t="s">
        <v>161</v>
      </c>
      <c r="B92" s="8" t="s">
        <v>162</v>
      </c>
      <c r="C92" s="8" t="s">
        <v>175</v>
      </c>
      <c r="D92" s="8" t="s">
        <v>163</v>
      </c>
      <c r="E92" s="38">
        <v>0.75</v>
      </c>
      <c r="F92" s="8" t="s">
        <v>176</v>
      </c>
      <c r="G92" s="15" t="s">
        <v>154</v>
      </c>
      <c r="H92" s="6"/>
    </row>
    <row r="93" spans="1:8" ht="409.5" customHeight="1">
      <c r="A93" s="32" t="s">
        <v>164</v>
      </c>
      <c r="B93" s="32" t="s">
        <v>165</v>
      </c>
      <c r="C93" s="32" t="s">
        <v>166</v>
      </c>
      <c r="D93" s="32" t="s">
        <v>153</v>
      </c>
      <c r="E93" s="88">
        <v>0.97</v>
      </c>
      <c r="F93" s="32" t="s">
        <v>167</v>
      </c>
      <c r="G93" s="35" t="s">
        <v>168</v>
      </c>
      <c r="H93" s="6"/>
    </row>
    <row r="94" spans="1:8" ht="69.75" customHeight="1">
      <c r="A94" s="18" t="s">
        <v>178</v>
      </c>
      <c r="B94" s="18" t="s">
        <v>179</v>
      </c>
      <c r="C94" s="41">
        <v>21728</v>
      </c>
      <c r="D94" s="18" t="s">
        <v>180</v>
      </c>
      <c r="E94" s="42">
        <f>F94/C94</f>
        <v>0.11805044182621502</v>
      </c>
      <c r="F94" s="41">
        <v>2565</v>
      </c>
      <c r="G94" s="26" t="s">
        <v>87</v>
      </c>
      <c r="H94" s="6"/>
    </row>
    <row r="95" spans="1:8" ht="141.75" customHeight="1">
      <c r="A95" s="18" t="s">
        <v>181</v>
      </c>
      <c r="B95" s="18" t="s">
        <v>182</v>
      </c>
      <c r="C95" s="43">
        <v>100</v>
      </c>
      <c r="D95" s="18" t="s">
        <v>183</v>
      </c>
      <c r="E95" s="42">
        <f>F95/C95</f>
        <v>0.34</v>
      </c>
      <c r="F95" s="43">
        <v>34</v>
      </c>
      <c r="G95" s="15" t="s">
        <v>184</v>
      </c>
      <c r="H95" s="6"/>
    </row>
    <row r="96" spans="1:8" ht="72" customHeight="1">
      <c r="A96" s="18" t="s">
        <v>185</v>
      </c>
      <c r="B96" s="18" t="s">
        <v>186</v>
      </c>
      <c r="C96" s="43">
        <v>200</v>
      </c>
      <c r="D96" s="18" t="s">
        <v>187</v>
      </c>
      <c r="E96" s="42">
        <f t="shared" ref="E96:E104" si="0">F96/C96</f>
        <v>0.16500000000000001</v>
      </c>
      <c r="F96" s="43">
        <v>33</v>
      </c>
      <c r="G96" s="26" t="s">
        <v>188</v>
      </c>
      <c r="H96" s="6"/>
    </row>
    <row r="97" spans="1:8" ht="92.25" customHeight="1">
      <c r="A97" s="18" t="s">
        <v>189</v>
      </c>
      <c r="B97" s="18" t="s">
        <v>190</v>
      </c>
      <c r="C97" s="41">
        <v>6966</v>
      </c>
      <c r="D97" s="18" t="s">
        <v>191</v>
      </c>
      <c r="E97" s="42">
        <f t="shared" si="0"/>
        <v>0.25997703129486077</v>
      </c>
      <c r="F97" s="41">
        <v>1811</v>
      </c>
      <c r="G97" s="26" t="s">
        <v>192</v>
      </c>
      <c r="H97" s="6"/>
    </row>
    <row r="98" spans="1:8" ht="79.5" customHeight="1">
      <c r="A98" s="18" t="s">
        <v>193</v>
      </c>
      <c r="B98" s="18" t="s">
        <v>194</v>
      </c>
      <c r="C98" s="43">
        <v>437</v>
      </c>
      <c r="D98" s="18" t="s">
        <v>191</v>
      </c>
      <c r="E98" s="44" t="s">
        <v>195</v>
      </c>
      <c r="F98" s="39" t="s">
        <v>196</v>
      </c>
      <c r="G98" s="45"/>
      <c r="H98" s="6"/>
    </row>
    <row r="99" spans="1:8" ht="84.75" customHeight="1">
      <c r="A99" s="18" t="s">
        <v>197</v>
      </c>
      <c r="B99" s="18" t="s">
        <v>198</v>
      </c>
      <c r="C99" s="41">
        <v>121</v>
      </c>
      <c r="D99" s="18" t="s">
        <v>199</v>
      </c>
      <c r="E99" s="42">
        <f t="shared" si="0"/>
        <v>0.51239669421487599</v>
      </c>
      <c r="F99" s="41">
        <v>62</v>
      </c>
      <c r="G99" s="46" t="s">
        <v>200</v>
      </c>
      <c r="H99" s="6"/>
    </row>
    <row r="100" spans="1:8" ht="91.5" customHeight="1">
      <c r="A100" s="164" t="s">
        <v>201</v>
      </c>
      <c r="B100" s="18" t="s">
        <v>202</v>
      </c>
      <c r="C100" s="41">
        <v>7744</v>
      </c>
      <c r="D100" s="18" t="s">
        <v>203</v>
      </c>
      <c r="E100" s="42">
        <f t="shared" si="0"/>
        <v>0.28912706611570249</v>
      </c>
      <c r="F100" s="41">
        <v>2239</v>
      </c>
      <c r="G100" s="47"/>
      <c r="H100" s="6"/>
    </row>
    <row r="101" spans="1:8" ht="84.75" customHeight="1">
      <c r="A101" s="164"/>
      <c r="B101" s="18" t="s">
        <v>204</v>
      </c>
      <c r="C101" s="41">
        <v>254</v>
      </c>
      <c r="D101" s="18" t="s">
        <v>205</v>
      </c>
      <c r="E101" s="42">
        <f t="shared" si="0"/>
        <v>0.27952755905511811</v>
      </c>
      <c r="F101" s="41">
        <v>71</v>
      </c>
      <c r="G101" s="47"/>
      <c r="H101" s="6"/>
    </row>
    <row r="102" spans="1:8" ht="95.25" customHeight="1">
      <c r="A102" s="18" t="s">
        <v>206</v>
      </c>
      <c r="B102" s="18" t="s">
        <v>207</v>
      </c>
      <c r="C102" s="43">
        <v>1360</v>
      </c>
      <c r="D102" s="18" t="s">
        <v>208</v>
      </c>
      <c r="E102" s="42">
        <f t="shared" si="0"/>
        <v>0.2727941176470588</v>
      </c>
      <c r="F102" s="43">
        <v>371</v>
      </c>
      <c r="G102" s="26" t="s">
        <v>209</v>
      </c>
      <c r="H102" s="6"/>
    </row>
    <row r="103" spans="1:8" ht="73.5" customHeight="1">
      <c r="A103" s="164" t="s">
        <v>210</v>
      </c>
      <c r="B103" s="18" t="s">
        <v>211</v>
      </c>
      <c r="C103" s="43">
        <v>1994</v>
      </c>
      <c r="D103" s="18" t="s">
        <v>208</v>
      </c>
      <c r="E103" s="42">
        <f>F103/C103</f>
        <v>0.46439317953861586</v>
      </c>
      <c r="F103" s="43">
        <v>926</v>
      </c>
      <c r="G103" s="15" t="s">
        <v>212</v>
      </c>
      <c r="H103" s="6"/>
    </row>
    <row r="104" spans="1:8" ht="181.5" customHeight="1">
      <c r="A104" s="164"/>
      <c r="B104" s="18" t="s">
        <v>213</v>
      </c>
      <c r="C104" s="43">
        <v>664</v>
      </c>
      <c r="D104" s="18" t="s">
        <v>208</v>
      </c>
      <c r="E104" s="42">
        <f t="shared" si="0"/>
        <v>0.23945783132530121</v>
      </c>
      <c r="F104" s="43">
        <v>159</v>
      </c>
      <c r="G104" s="48"/>
      <c r="H104" s="52" t="s">
        <v>215</v>
      </c>
    </row>
    <row r="105" spans="1:8" ht="184.5" customHeight="1">
      <c r="A105" s="312"/>
      <c r="B105" s="18" t="s">
        <v>214</v>
      </c>
      <c r="C105" s="43">
        <v>4420</v>
      </c>
      <c r="D105" s="18" t="s">
        <v>208</v>
      </c>
      <c r="E105" s="42">
        <f>F105/C105</f>
        <v>0.23212669683257919</v>
      </c>
      <c r="F105" s="43">
        <v>1026</v>
      </c>
      <c r="G105" s="48"/>
      <c r="H105" s="52" t="s">
        <v>215</v>
      </c>
    </row>
    <row r="106" spans="1:8" ht="81" customHeight="1">
      <c r="A106" s="9" t="s">
        <v>217</v>
      </c>
      <c r="B106" s="60" t="s">
        <v>218</v>
      </c>
      <c r="C106" s="61" t="s">
        <v>219</v>
      </c>
      <c r="D106" s="43" t="s">
        <v>220</v>
      </c>
      <c r="E106" s="62">
        <v>1</v>
      </c>
      <c r="F106" s="43" t="s">
        <v>221</v>
      </c>
      <c r="G106" s="71" t="s">
        <v>222</v>
      </c>
    </row>
    <row r="107" spans="1:8" ht="94.5">
      <c r="A107" s="9" t="s">
        <v>223</v>
      </c>
      <c r="B107" s="60" t="s">
        <v>224</v>
      </c>
      <c r="C107" s="61">
        <v>4200</v>
      </c>
      <c r="D107" s="43" t="s">
        <v>225</v>
      </c>
      <c r="E107" s="62">
        <v>0.14000000000000001</v>
      </c>
      <c r="F107" s="43" t="s">
        <v>226</v>
      </c>
      <c r="G107" s="71" t="s">
        <v>227</v>
      </c>
    </row>
    <row r="108" spans="1:8" ht="116.25" customHeight="1">
      <c r="A108" s="9" t="s">
        <v>228</v>
      </c>
      <c r="B108" s="60" t="s">
        <v>229</v>
      </c>
      <c r="C108" s="61" t="s">
        <v>230</v>
      </c>
      <c r="D108" s="43" t="s">
        <v>231</v>
      </c>
      <c r="E108" s="62">
        <v>1</v>
      </c>
      <c r="F108" s="43" t="s">
        <v>232</v>
      </c>
      <c r="G108" s="71" t="s">
        <v>222</v>
      </c>
    </row>
    <row r="109" spans="1:8" ht="398.25" customHeight="1">
      <c r="A109" s="60" t="s">
        <v>281</v>
      </c>
      <c r="B109" s="60" t="s">
        <v>233</v>
      </c>
      <c r="C109" s="22" t="s">
        <v>282</v>
      </c>
      <c r="D109" s="22" t="s">
        <v>234</v>
      </c>
      <c r="E109" s="53">
        <v>1.1100000000000001</v>
      </c>
      <c r="F109" s="22" t="s">
        <v>283</v>
      </c>
      <c r="G109" s="72" t="s">
        <v>235</v>
      </c>
    </row>
    <row r="110" spans="1:8" ht="180" customHeight="1">
      <c r="A110" s="9" t="s">
        <v>236</v>
      </c>
      <c r="B110" s="60" t="s">
        <v>237</v>
      </c>
      <c r="C110" s="61">
        <v>1</v>
      </c>
      <c r="D110" s="43" t="s">
        <v>238</v>
      </c>
      <c r="E110" s="62">
        <v>1</v>
      </c>
      <c r="F110" s="43" t="s">
        <v>239</v>
      </c>
      <c r="G110" s="71" t="s">
        <v>240</v>
      </c>
    </row>
    <row r="111" spans="1:8" ht="133.5" customHeight="1">
      <c r="A111" s="60" t="s">
        <v>241</v>
      </c>
      <c r="B111" s="60" t="s">
        <v>242</v>
      </c>
      <c r="C111" s="43"/>
      <c r="D111" s="43" t="s">
        <v>238</v>
      </c>
      <c r="E111" s="42">
        <v>0.25</v>
      </c>
      <c r="F111" s="43" t="s">
        <v>243</v>
      </c>
      <c r="G111" s="71" t="s">
        <v>244</v>
      </c>
    </row>
    <row r="112" spans="1:8" ht="46.5" customHeight="1">
      <c r="A112" s="60" t="s">
        <v>245</v>
      </c>
      <c r="B112" s="313" t="s">
        <v>246</v>
      </c>
      <c r="C112" s="9">
        <v>3</v>
      </c>
      <c r="D112" s="9" t="s">
        <v>247</v>
      </c>
      <c r="E112" s="56">
        <v>0</v>
      </c>
      <c r="F112" s="63">
        <v>0</v>
      </c>
      <c r="G112" s="73"/>
    </row>
    <row r="113" spans="1:12" ht="47.25" customHeight="1">
      <c r="A113" s="60" t="s">
        <v>248</v>
      </c>
      <c r="B113" s="314"/>
      <c r="C113" s="64">
        <v>1320</v>
      </c>
      <c r="D113" s="9" t="s">
        <v>247</v>
      </c>
      <c r="E113" s="56">
        <v>0.25</v>
      </c>
      <c r="F113" s="65">
        <v>336</v>
      </c>
      <c r="G113" s="236" t="s">
        <v>249</v>
      </c>
    </row>
    <row r="114" spans="1:12" ht="44.25" customHeight="1">
      <c r="A114" s="60" t="s">
        <v>250</v>
      </c>
      <c r="B114" s="314"/>
      <c r="C114" s="64">
        <v>14976</v>
      </c>
      <c r="D114" s="9" t="s">
        <v>247</v>
      </c>
      <c r="E114" s="56">
        <v>0.1</v>
      </c>
      <c r="F114" s="65">
        <v>1451.2</v>
      </c>
      <c r="G114" s="237"/>
    </row>
    <row r="115" spans="1:12" ht="30" customHeight="1">
      <c r="A115" s="60" t="s">
        <v>251</v>
      </c>
      <c r="B115" s="314"/>
      <c r="C115" s="9">
        <v>120</v>
      </c>
      <c r="D115" s="9" t="s">
        <v>247</v>
      </c>
      <c r="E115" s="56">
        <v>0.3</v>
      </c>
      <c r="F115" s="63">
        <v>35</v>
      </c>
      <c r="G115" s="237"/>
    </row>
    <row r="116" spans="1:12" ht="39.75" customHeight="1">
      <c r="A116" s="60" t="s">
        <v>252</v>
      </c>
      <c r="B116" s="314"/>
      <c r="C116" s="64">
        <v>2574</v>
      </c>
      <c r="D116" s="9" t="s">
        <v>247</v>
      </c>
      <c r="E116" s="56">
        <v>0.21</v>
      </c>
      <c r="F116" s="65">
        <v>534</v>
      </c>
      <c r="G116" s="237"/>
    </row>
    <row r="117" spans="1:12" ht="42" customHeight="1">
      <c r="A117" s="60" t="s">
        <v>253</v>
      </c>
      <c r="B117" s="314"/>
      <c r="C117" s="9">
        <v>78</v>
      </c>
      <c r="D117" s="9" t="s">
        <v>247</v>
      </c>
      <c r="E117" s="56">
        <v>0.87</v>
      </c>
      <c r="F117" s="63">
        <v>68</v>
      </c>
      <c r="G117" s="237"/>
    </row>
    <row r="118" spans="1:12" ht="42.75" customHeight="1">
      <c r="A118" s="60" t="s">
        <v>254</v>
      </c>
      <c r="B118" s="314"/>
      <c r="C118" s="9">
        <v>132</v>
      </c>
      <c r="D118" s="9" t="s">
        <v>247</v>
      </c>
      <c r="E118" s="56">
        <v>1.1499999999999999</v>
      </c>
      <c r="F118" s="63">
        <v>152</v>
      </c>
      <c r="G118" s="237"/>
    </row>
    <row r="119" spans="1:12" ht="43.5" customHeight="1">
      <c r="A119" s="60" t="s">
        <v>255</v>
      </c>
      <c r="B119" s="314"/>
      <c r="C119" s="64">
        <v>7800000000</v>
      </c>
      <c r="D119" s="9" t="s">
        <v>247</v>
      </c>
      <c r="E119" s="56">
        <v>0.08</v>
      </c>
      <c r="F119" s="75">
        <v>635198000</v>
      </c>
      <c r="G119" s="237"/>
    </row>
    <row r="120" spans="1:12" ht="47.25" customHeight="1">
      <c r="A120" s="60" t="s">
        <v>256</v>
      </c>
      <c r="B120" s="314"/>
      <c r="C120" s="64">
        <v>7020000000</v>
      </c>
      <c r="D120" s="9" t="s">
        <v>247</v>
      </c>
      <c r="E120" s="56">
        <v>0.51129999999999998</v>
      </c>
      <c r="F120" s="76">
        <v>3593500000</v>
      </c>
      <c r="G120" s="237"/>
    </row>
    <row r="121" spans="1:12" ht="0.75" customHeight="1">
      <c r="A121" s="60" t="s">
        <v>257</v>
      </c>
      <c r="B121" s="314"/>
      <c r="C121" s="66">
        <v>312</v>
      </c>
      <c r="D121" s="66" t="s">
        <v>247</v>
      </c>
      <c r="E121" s="67">
        <v>0.54</v>
      </c>
      <c r="F121" s="68">
        <v>168</v>
      </c>
      <c r="G121" s="238"/>
    </row>
    <row r="122" spans="1:12" ht="108.75" customHeight="1">
      <c r="A122" s="60" t="s">
        <v>258</v>
      </c>
      <c r="B122" s="77" t="s">
        <v>259</v>
      </c>
      <c r="C122" s="25">
        <v>2</v>
      </c>
      <c r="D122" s="77" t="s">
        <v>260</v>
      </c>
      <c r="E122" s="69">
        <v>0</v>
      </c>
      <c r="F122" s="78">
        <v>0</v>
      </c>
      <c r="G122" s="74" t="s">
        <v>261</v>
      </c>
    </row>
    <row r="123" spans="1:12" ht="270.75" customHeight="1">
      <c r="A123" s="9" t="s">
        <v>262</v>
      </c>
      <c r="B123" s="9" t="s">
        <v>263</v>
      </c>
      <c r="C123" s="9" t="s">
        <v>264</v>
      </c>
      <c r="D123" s="9" t="s">
        <v>265</v>
      </c>
      <c r="E123" s="54">
        <f>F123/300</f>
        <v>0.17333333333333334</v>
      </c>
      <c r="F123" s="55">
        <v>52</v>
      </c>
      <c r="G123" s="23" t="s">
        <v>266</v>
      </c>
    </row>
    <row r="124" spans="1:12" ht="381" customHeight="1">
      <c r="A124" s="9" t="s">
        <v>267</v>
      </c>
      <c r="B124" s="9" t="s">
        <v>268</v>
      </c>
      <c r="C124" s="9" t="s">
        <v>269</v>
      </c>
      <c r="D124" s="9" t="s">
        <v>270</v>
      </c>
      <c r="E124" s="56">
        <f>F124/150</f>
        <v>0.17333333333333334</v>
      </c>
      <c r="F124" s="9">
        <v>26</v>
      </c>
      <c r="G124" s="23" t="s">
        <v>266</v>
      </c>
    </row>
    <row r="125" spans="1:12" ht="124.5" customHeight="1">
      <c r="A125" s="9" t="s">
        <v>271</v>
      </c>
      <c r="B125" s="9" t="s">
        <v>272</v>
      </c>
      <c r="C125" s="9" t="s">
        <v>273</v>
      </c>
      <c r="D125" s="9" t="s">
        <v>274</v>
      </c>
      <c r="E125" s="56">
        <v>1</v>
      </c>
      <c r="F125" s="10">
        <v>100</v>
      </c>
      <c r="G125" s="70" t="s">
        <v>275</v>
      </c>
    </row>
    <row r="126" spans="1:12" ht="260.25" customHeight="1">
      <c r="A126" s="60" t="s">
        <v>276</v>
      </c>
      <c r="B126" s="43" t="s">
        <v>277</v>
      </c>
      <c r="C126" s="57" t="s">
        <v>278</v>
      </c>
      <c r="D126" s="9" t="s">
        <v>279</v>
      </c>
      <c r="E126" s="58">
        <f>3/10</f>
        <v>0.3</v>
      </c>
      <c r="F126" s="59" t="s">
        <v>280</v>
      </c>
      <c r="G126" s="23" t="s">
        <v>266</v>
      </c>
    </row>
    <row r="127" spans="1:12" ht="147.75" customHeight="1">
      <c r="A127" s="239" t="s">
        <v>40</v>
      </c>
      <c r="B127" s="240"/>
      <c r="C127" s="240"/>
      <c r="D127" s="240"/>
      <c r="E127" s="241"/>
      <c r="F127" s="241"/>
      <c r="G127" s="242"/>
    </row>
    <row r="128" spans="1:12" ht="144.75" customHeight="1">
      <c r="A128" s="22" t="s">
        <v>284</v>
      </c>
      <c r="B128" s="22" t="s">
        <v>285</v>
      </c>
      <c r="C128" s="21">
        <v>300</v>
      </c>
      <c r="D128" s="22" t="s">
        <v>286</v>
      </c>
      <c r="E128" s="79">
        <f t="shared" ref="E128:E133" si="1">+F128/C128</f>
        <v>0.1</v>
      </c>
      <c r="F128" s="21">
        <v>30</v>
      </c>
      <c r="G128" s="80" t="s">
        <v>287</v>
      </c>
      <c r="H128" s="126" t="s">
        <v>675</v>
      </c>
      <c r="I128" s="125"/>
      <c r="J128" s="6"/>
      <c r="K128" s="6"/>
      <c r="L128" s="6"/>
    </row>
    <row r="129" spans="1:12" ht="71.25" customHeight="1">
      <c r="A129" s="22" t="s">
        <v>288</v>
      </c>
      <c r="B129" s="22" t="s">
        <v>142</v>
      </c>
      <c r="C129" s="21">
        <v>100</v>
      </c>
      <c r="D129" s="22" t="s">
        <v>286</v>
      </c>
      <c r="E129" s="79">
        <f t="shared" si="1"/>
        <v>0.31</v>
      </c>
      <c r="F129" s="21">
        <v>31</v>
      </c>
      <c r="G129" s="80" t="s">
        <v>289</v>
      </c>
      <c r="H129" s="126" t="s">
        <v>674</v>
      </c>
      <c r="I129" s="125"/>
      <c r="J129" s="6"/>
      <c r="K129" s="6"/>
      <c r="L129" s="6"/>
    </row>
    <row r="130" spans="1:12" ht="71.25" customHeight="1">
      <c r="A130" s="22" t="s">
        <v>290</v>
      </c>
      <c r="B130" s="22" t="s">
        <v>291</v>
      </c>
      <c r="C130" s="21">
        <v>1500</v>
      </c>
      <c r="D130" s="22" t="s">
        <v>286</v>
      </c>
      <c r="E130" s="79">
        <f t="shared" si="1"/>
        <v>0.27933333333333332</v>
      </c>
      <c r="F130" s="21">
        <v>419</v>
      </c>
      <c r="G130" s="80" t="s">
        <v>292</v>
      </c>
      <c r="H130" s="126" t="s">
        <v>674</v>
      </c>
      <c r="I130" s="125"/>
      <c r="J130" s="6"/>
      <c r="K130" s="6"/>
      <c r="L130" s="6"/>
    </row>
    <row r="131" spans="1:12" ht="54" customHeight="1">
      <c r="A131" s="22" t="s">
        <v>293</v>
      </c>
      <c r="B131" s="22" t="s">
        <v>294</v>
      </c>
      <c r="C131" s="21">
        <v>4000</v>
      </c>
      <c r="D131" s="22" t="s">
        <v>286</v>
      </c>
      <c r="E131" s="79">
        <f t="shared" si="1"/>
        <v>0.34200000000000003</v>
      </c>
      <c r="F131" s="21">
        <v>1368</v>
      </c>
      <c r="G131" s="80" t="s">
        <v>295</v>
      </c>
      <c r="H131" s="126" t="s">
        <v>674</v>
      </c>
      <c r="I131" s="125"/>
      <c r="J131" s="6"/>
      <c r="K131" s="6"/>
      <c r="L131" s="6"/>
    </row>
    <row r="132" spans="1:12" ht="59.25" customHeight="1">
      <c r="A132" s="22" t="s">
        <v>296</v>
      </c>
      <c r="B132" s="22" t="s">
        <v>297</v>
      </c>
      <c r="C132" s="21">
        <v>12</v>
      </c>
      <c r="D132" s="22" t="s">
        <v>298</v>
      </c>
      <c r="E132" s="81">
        <f t="shared" si="1"/>
        <v>0.41666666666666669</v>
      </c>
      <c r="F132" s="21">
        <v>5</v>
      </c>
      <c r="G132" s="82" t="s">
        <v>299</v>
      </c>
      <c r="H132" s="126" t="s">
        <v>674</v>
      </c>
      <c r="I132" s="125"/>
      <c r="J132" s="6"/>
      <c r="K132" s="6"/>
      <c r="L132" s="6"/>
    </row>
    <row r="133" spans="1:12" ht="114" customHeight="1">
      <c r="A133" s="22" t="s">
        <v>300</v>
      </c>
      <c r="B133" s="22" t="s">
        <v>301</v>
      </c>
      <c r="C133" s="21">
        <v>700</v>
      </c>
      <c r="D133" s="22" t="s">
        <v>143</v>
      </c>
      <c r="E133" s="81">
        <f t="shared" si="1"/>
        <v>0.04</v>
      </c>
      <c r="F133" s="21">
        <v>28</v>
      </c>
      <c r="G133" s="83" t="s">
        <v>302</v>
      </c>
      <c r="H133" s="126" t="s">
        <v>674</v>
      </c>
      <c r="I133" s="125"/>
      <c r="J133" s="6"/>
      <c r="K133" s="6"/>
      <c r="L133" s="6"/>
    </row>
    <row r="134" spans="1:12" ht="156" customHeight="1">
      <c r="A134" s="22" t="s">
        <v>303</v>
      </c>
      <c r="B134" s="22" t="s">
        <v>304</v>
      </c>
      <c r="C134" s="18" t="s">
        <v>305</v>
      </c>
      <c r="D134" s="22" t="s">
        <v>306</v>
      </c>
      <c r="E134" s="79" t="s">
        <v>307</v>
      </c>
      <c r="F134" s="19" t="s">
        <v>308</v>
      </c>
      <c r="G134" s="82" t="s">
        <v>309</v>
      </c>
      <c r="H134" s="126" t="s">
        <v>674</v>
      </c>
      <c r="I134" s="125"/>
      <c r="J134" s="6"/>
      <c r="K134" s="6"/>
      <c r="L134" s="6"/>
    </row>
    <row r="135" spans="1:12" ht="39" customHeight="1">
      <c r="A135" s="223" t="s">
        <v>312</v>
      </c>
      <c r="B135" s="225"/>
      <c r="C135" s="225"/>
      <c r="D135" s="225"/>
      <c r="E135" s="225"/>
      <c r="F135" s="225"/>
      <c r="G135" s="225"/>
    </row>
    <row r="136" spans="1:12" ht="47.25">
      <c r="A136" s="16" t="s">
        <v>313</v>
      </c>
      <c r="B136" s="16" t="s">
        <v>314</v>
      </c>
      <c r="C136" s="16" t="s">
        <v>315</v>
      </c>
      <c r="D136" s="16" t="s">
        <v>316</v>
      </c>
      <c r="E136" s="16" t="s">
        <v>317</v>
      </c>
      <c r="F136" s="16" t="s">
        <v>318</v>
      </c>
      <c r="G136" s="16" t="s">
        <v>319</v>
      </c>
    </row>
    <row r="137" spans="1:12" ht="69.75" customHeight="1">
      <c r="A137" s="18">
        <v>480189</v>
      </c>
      <c r="B137" s="18" t="s">
        <v>320</v>
      </c>
      <c r="C137" s="89" t="s">
        <v>321</v>
      </c>
      <c r="D137" s="50" t="s">
        <v>322</v>
      </c>
      <c r="E137" s="18" t="s">
        <v>322</v>
      </c>
      <c r="F137" s="18" t="s">
        <v>322</v>
      </c>
      <c r="G137" s="23" t="s">
        <v>323</v>
      </c>
    </row>
    <row r="138" spans="1:12" ht="69" customHeight="1">
      <c r="A138" s="18">
        <v>480186</v>
      </c>
      <c r="B138" s="18" t="s">
        <v>324</v>
      </c>
      <c r="C138" s="89" t="s">
        <v>321</v>
      </c>
      <c r="D138" s="50" t="s">
        <v>322</v>
      </c>
      <c r="E138" s="18" t="s">
        <v>322</v>
      </c>
      <c r="F138" s="18" t="s">
        <v>322</v>
      </c>
      <c r="G138" s="23" t="s">
        <v>325</v>
      </c>
    </row>
    <row r="139" spans="1:12" ht="39.75" customHeight="1">
      <c r="A139" s="18">
        <v>415212</v>
      </c>
      <c r="B139" s="18" t="s">
        <v>326</v>
      </c>
      <c r="C139" s="89">
        <v>46050</v>
      </c>
      <c r="D139" s="50">
        <v>3861550</v>
      </c>
      <c r="E139" s="18" t="s">
        <v>327</v>
      </c>
      <c r="F139" s="18" t="s">
        <v>328</v>
      </c>
      <c r="G139" s="201" t="s">
        <v>329</v>
      </c>
    </row>
    <row r="140" spans="1:12" ht="31.5">
      <c r="A140" s="18">
        <v>415212</v>
      </c>
      <c r="B140" s="18" t="s">
        <v>326</v>
      </c>
      <c r="C140" s="89">
        <v>46057</v>
      </c>
      <c r="D140" s="50">
        <v>4535000</v>
      </c>
      <c r="E140" s="18" t="s">
        <v>330</v>
      </c>
      <c r="F140" s="18" t="s">
        <v>328</v>
      </c>
      <c r="G140" s="226"/>
    </row>
    <row r="141" spans="1:12" ht="31.5">
      <c r="A141" s="18">
        <v>415212</v>
      </c>
      <c r="B141" s="18" t="s">
        <v>326</v>
      </c>
      <c r="C141" s="89">
        <v>46058</v>
      </c>
      <c r="D141" s="50">
        <v>4315880</v>
      </c>
      <c r="E141" s="18" t="s">
        <v>327</v>
      </c>
      <c r="F141" s="18" t="s">
        <v>328</v>
      </c>
      <c r="G141" s="226"/>
    </row>
    <row r="142" spans="1:12" ht="31.5">
      <c r="A142" s="18">
        <v>415212</v>
      </c>
      <c r="B142" s="18" t="s">
        <v>326</v>
      </c>
      <c r="C142" s="89">
        <v>46071</v>
      </c>
      <c r="D142" s="50">
        <v>13420000</v>
      </c>
      <c r="E142" s="18" t="s">
        <v>331</v>
      </c>
      <c r="F142" s="18" t="s">
        <v>328</v>
      </c>
      <c r="G142" s="226"/>
    </row>
    <row r="143" spans="1:12" ht="31.5">
      <c r="A143" s="18">
        <v>415212</v>
      </c>
      <c r="B143" s="18" t="s">
        <v>326</v>
      </c>
      <c r="C143" s="89">
        <v>46079</v>
      </c>
      <c r="D143" s="50">
        <v>22488050</v>
      </c>
      <c r="E143" s="18" t="s">
        <v>327</v>
      </c>
      <c r="F143" s="18" t="s">
        <v>328</v>
      </c>
      <c r="G143" s="226"/>
    </row>
    <row r="144" spans="1:12" ht="31.5">
      <c r="A144" s="18">
        <v>415212</v>
      </c>
      <c r="B144" s="18" t="s">
        <v>326</v>
      </c>
      <c r="C144" s="89">
        <v>46079</v>
      </c>
      <c r="D144" s="50">
        <v>19610000</v>
      </c>
      <c r="E144" s="18" t="s">
        <v>330</v>
      </c>
      <c r="F144" s="18" t="s">
        <v>328</v>
      </c>
      <c r="G144" s="226"/>
    </row>
    <row r="145" spans="1:7" ht="31.5">
      <c r="A145" s="18">
        <v>415212</v>
      </c>
      <c r="B145" s="18" t="s">
        <v>326</v>
      </c>
      <c r="C145" s="89">
        <v>46087</v>
      </c>
      <c r="D145" s="50">
        <v>96100000</v>
      </c>
      <c r="E145" s="18" t="s">
        <v>330</v>
      </c>
      <c r="F145" s="18" t="s">
        <v>328</v>
      </c>
      <c r="G145" s="226"/>
    </row>
    <row r="146" spans="1:7" ht="31.5">
      <c r="A146" s="18">
        <v>415212</v>
      </c>
      <c r="B146" s="18" t="s">
        <v>326</v>
      </c>
      <c r="C146" s="89">
        <v>46087</v>
      </c>
      <c r="D146" s="50">
        <v>27670000</v>
      </c>
      <c r="E146" s="18" t="s">
        <v>331</v>
      </c>
      <c r="F146" s="18" t="s">
        <v>328</v>
      </c>
      <c r="G146" s="226"/>
    </row>
    <row r="147" spans="1:7" ht="31.5">
      <c r="A147" s="18">
        <v>415212</v>
      </c>
      <c r="B147" s="18" t="s">
        <v>326</v>
      </c>
      <c r="C147" s="89">
        <v>46087</v>
      </c>
      <c r="D147" s="50">
        <v>9340000</v>
      </c>
      <c r="E147" s="18" t="s">
        <v>330</v>
      </c>
      <c r="F147" s="18" t="s">
        <v>328</v>
      </c>
      <c r="G147" s="226"/>
    </row>
    <row r="148" spans="1:7" ht="31.5">
      <c r="A148" s="18">
        <v>415212</v>
      </c>
      <c r="B148" s="18" t="s">
        <v>326</v>
      </c>
      <c r="C148" s="89">
        <v>46094</v>
      </c>
      <c r="D148" s="50">
        <v>4110000</v>
      </c>
      <c r="E148" s="18" t="s">
        <v>330</v>
      </c>
      <c r="F148" s="18" t="s">
        <v>328</v>
      </c>
      <c r="G148" s="226"/>
    </row>
    <row r="149" spans="1:7" ht="31.5">
      <c r="A149" s="18">
        <v>415212</v>
      </c>
      <c r="B149" s="18" t="s">
        <v>326</v>
      </c>
      <c r="C149" s="89">
        <v>46104</v>
      </c>
      <c r="D149" s="50">
        <v>15153000</v>
      </c>
      <c r="E149" s="18" t="s">
        <v>330</v>
      </c>
      <c r="F149" s="18" t="s">
        <v>328</v>
      </c>
      <c r="G149" s="226"/>
    </row>
    <row r="150" spans="1:7" ht="31.5">
      <c r="A150" s="18">
        <v>415212</v>
      </c>
      <c r="B150" s="18" t="s">
        <v>326</v>
      </c>
      <c r="C150" s="89">
        <v>46104</v>
      </c>
      <c r="D150" s="50">
        <v>5785000</v>
      </c>
      <c r="E150" s="18" t="s">
        <v>332</v>
      </c>
      <c r="F150" s="18" t="s">
        <v>328</v>
      </c>
      <c r="G150" s="227"/>
    </row>
    <row r="151" spans="1:7" ht="39.75" customHeight="1">
      <c r="A151" s="18">
        <v>452071</v>
      </c>
      <c r="B151" s="18" t="s">
        <v>333</v>
      </c>
      <c r="C151" s="89">
        <v>46044</v>
      </c>
      <c r="D151" s="50">
        <v>6800000</v>
      </c>
      <c r="E151" s="18" t="s">
        <v>334</v>
      </c>
      <c r="F151" s="18" t="s">
        <v>328</v>
      </c>
      <c r="G151" s="201" t="s">
        <v>335</v>
      </c>
    </row>
    <row r="152" spans="1:7" ht="63.75" customHeight="1">
      <c r="A152" s="18">
        <v>452071</v>
      </c>
      <c r="B152" s="18" t="s">
        <v>333</v>
      </c>
      <c r="C152" s="89">
        <v>46105</v>
      </c>
      <c r="D152" s="50">
        <v>19530500</v>
      </c>
      <c r="E152" s="18" t="s">
        <v>334</v>
      </c>
      <c r="F152" s="18" t="s">
        <v>328</v>
      </c>
      <c r="G152" s="227"/>
    </row>
    <row r="153" spans="1:7" ht="63">
      <c r="A153" s="18">
        <v>430577</v>
      </c>
      <c r="B153" s="18" t="s">
        <v>336</v>
      </c>
      <c r="C153" s="89">
        <v>46045</v>
      </c>
      <c r="D153" s="50">
        <v>1796000</v>
      </c>
      <c r="E153" s="18" t="s">
        <v>337</v>
      </c>
      <c r="F153" s="18" t="s">
        <v>328</v>
      </c>
      <c r="G153" s="201" t="s">
        <v>338</v>
      </c>
    </row>
    <row r="154" spans="1:7" ht="63">
      <c r="A154" s="18">
        <v>430577</v>
      </c>
      <c r="B154" s="18" t="s">
        <v>336</v>
      </c>
      <c r="C154" s="89">
        <v>46063</v>
      </c>
      <c r="D154" s="50">
        <v>1100000</v>
      </c>
      <c r="E154" s="18" t="s">
        <v>337</v>
      </c>
      <c r="F154" s="18" t="s">
        <v>328</v>
      </c>
      <c r="G154" s="226"/>
    </row>
    <row r="155" spans="1:7" ht="63">
      <c r="A155" s="18">
        <v>430577</v>
      </c>
      <c r="B155" s="18" t="s">
        <v>336</v>
      </c>
      <c r="C155" s="89">
        <v>46070</v>
      </c>
      <c r="D155" s="50">
        <v>950000</v>
      </c>
      <c r="E155" s="18" t="s">
        <v>339</v>
      </c>
      <c r="F155" s="18" t="s">
        <v>328</v>
      </c>
      <c r="G155" s="226"/>
    </row>
    <row r="156" spans="1:7" ht="63">
      <c r="A156" s="18">
        <v>430577</v>
      </c>
      <c r="B156" s="18" t="s">
        <v>336</v>
      </c>
      <c r="C156" s="89">
        <v>46080</v>
      </c>
      <c r="D156" s="50">
        <v>948000</v>
      </c>
      <c r="E156" s="18" t="s">
        <v>337</v>
      </c>
      <c r="F156" s="18" t="s">
        <v>328</v>
      </c>
      <c r="G156" s="226"/>
    </row>
    <row r="157" spans="1:7" ht="63">
      <c r="A157" s="18">
        <v>430577</v>
      </c>
      <c r="B157" s="18" t="s">
        <v>336</v>
      </c>
      <c r="C157" s="89">
        <v>46106</v>
      </c>
      <c r="D157" s="50">
        <v>550000</v>
      </c>
      <c r="E157" s="18" t="s">
        <v>339</v>
      </c>
      <c r="F157" s="18" t="s">
        <v>328</v>
      </c>
      <c r="G157" s="227"/>
    </row>
    <row r="158" spans="1:7" ht="106.5" customHeight="1">
      <c r="A158" s="18">
        <v>400008</v>
      </c>
      <c r="B158" s="18" t="s">
        <v>340</v>
      </c>
      <c r="C158" s="89">
        <v>46105</v>
      </c>
      <c r="D158" s="50">
        <v>4950000</v>
      </c>
      <c r="E158" s="18" t="s">
        <v>341</v>
      </c>
      <c r="F158" s="18" t="s">
        <v>328</v>
      </c>
      <c r="G158" s="23" t="s">
        <v>342</v>
      </c>
    </row>
    <row r="159" spans="1:7" ht="106.5" customHeight="1">
      <c r="A159" s="18">
        <v>450078</v>
      </c>
      <c r="B159" s="18" t="s">
        <v>343</v>
      </c>
      <c r="C159" s="89">
        <v>46105</v>
      </c>
      <c r="D159" s="50">
        <v>4000000</v>
      </c>
      <c r="E159" s="18" t="s">
        <v>344</v>
      </c>
      <c r="F159" s="18" t="s">
        <v>328</v>
      </c>
      <c r="G159" s="23" t="s">
        <v>345</v>
      </c>
    </row>
    <row r="160" spans="1:7" ht="100.5" customHeight="1">
      <c r="A160" s="18">
        <v>382392</v>
      </c>
      <c r="B160" s="18" t="s">
        <v>346</v>
      </c>
      <c r="C160" s="89">
        <v>46105</v>
      </c>
      <c r="D160" s="50">
        <v>4000000</v>
      </c>
      <c r="E160" s="18" t="s">
        <v>347</v>
      </c>
      <c r="F160" s="18" t="s">
        <v>328</v>
      </c>
      <c r="G160" s="23" t="s">
        <v>348</v>
      </c>
    </row>
    <row r="161" spans="1:7" ht="47.25">
      <c r="A161" s="18">
        <v>422114</v>
      </c>
      <c r="B161" s="18" t="s">
        <v>349</v>
      </c>
      <c r="C161" s="89">
        <v>46105</v>
      </c>
      <c r="D161" s="50">
        <v>1019000</v>
      </c>
      <c r="E161" s="18" t="s">
        <v>350</v>
      </c>
      <c r="F161" s="18" t="s">
        <v>328</v>
      </c>
      <c r="G161" s="201" t="s">
        <v>351</v>
      </c>
    </row>
    <row r="162" spans="1:7" ht="47.25">
      <c r="A162" s="18">
        <v>422114</v>
      </c>
      <c r="B162" s="18" t="s">
        <v>349</v>
      </c>
      <c r="C162" s="89">
        <v>46105</v>
      </c>
      <c r="D162" s="50">
        <v>6032400</v>
      </c>
      <c r="E162" s="18" t="s">
        <v>352</v>
      </c>
      <c r="F162" s="18" t="s">
        <v>328</v>
      </c>
      <c r="G162" s="226"/>
    </row>
    <row r="163" spans="1:7" ht="50.25" customHeight="1">
      <c r="A163" s="18">
        <v>422114</v>
      </c>
      <c r="B163" s="18" t="s">
        <v>349</v>
      </c>
      <c r="C163" s="89">
        <v>46105</v>
      </c>
      <c r="D163" s="50">
        <v>1144000</v>
      </c>
      <c r="E163" s="18" t="s">
        <v>353</v>
      </c>
      <c r="F163" s="18" t="s">
        <v>328</v>
      </c>
      <c r="G163" s="227"/>
    </row>
    <row r="164" spans="1:7" ht="31.5">
      <c r="A164" s="18">
        <v>422116</v>
      </c>
      <c r="B164" s="89" t="s">
        <v>354</v>
      </c>
      <c r="C164" s="89">
        <v>46105</v>
      </c>
      <c r="D164" s="50">
        <v>5010000</v>
      </c>
      <c r="E164" s="18" t="s">
        <v>355</v>
      </c>
      <c r="F164" s="18" t="s">
        <v>328</v>
      </c>
      <c r="G164" s="201" t="s">
        <v>356</v>
      </c>
    </row>
    <row r="165" spans="1:7" ht="31.5">
      <c r="A165" s="18">
        <v>422116</v>
      </c>
      <c r="B165" s="89" t="s">
        <v>354</v>
      </c>
      <c r="C165" s="89">
        <v>46105</v>
      </c>
      <c r="D165" s="50">
        <v>7933700</v>
      </c>
      <c r="E165" s="18" t="s">
        <v>357</v>
      </c>
      <c r="F165" s="18" t="s">
        <v>328</v>
      </c>
      <c r="G165" s="226"/>
    </row>
    <row r="166" spans="1:7" ht="31.5">
      <c r="A166" s="18">
        <v>422116</v>
      </c>
      <c r="B166" s="89" t="s">
        <v>354</v>
      </c>
      <c r="C166" s="89">
        <v>46105</v>
      </c>
      <c r="D166" s="50">
        <v>595000</v>
      </c>
      <c r="E166" s="18" t="s">
        <v>358</v>
      </c>
      <c r="F166" s="18" t="s">
        <v>328</v>
      </c>
      <c r="G166" s="226"/>
    </row>
    <row r="167" spans="1:7" ht="31.5">
      <c r="A167" s="18">
        <v>422116</v>
      </c>
      <c r="B167" s="89" t="s">
        <v>354</v>
      </c>
      <c r="C167" s="89">
        <v>46105</v>
      </c>
      <c r="D167" s="50">
        <v>800000</v>
      </c>
      <c r="E167" s="18" t="s">
        <v>359</v>
      </c>
      <c r="F167" s="18" t="s">
        <v>328</v>
      </c>
      <c r="G167" s="226"/>
    </row>
    <row r="168" spans="1:7" ht="31.5">
      <c r="A168" s="18">
        <v>422116</v>
      </c>
      <c r="B168" s="89" t="s">
        <v>354</v>
      </c>
      <c r="C168" s="89">
        <v>46105</v>
      </c>
      <c r="D168" s="50">
        <v>180000</v>
      </c>
      <c r="E168" s="18" t="s">
        <v>360</v>
      </c>
      <c r="F168" s="18" t="s">
        <v>328</v>
      </c>
      <c r="G168" s="226"/>
    </row>
    <row r="169" spans="1:7" ht="31.5">
      <c r="A169" s="18">
        <v>422116</v>
      </c>
      <c r="B169" s="89" t="s">
        <v>354</v>
      </c>
      <c r="C169" s="89">
        <v>46105</v>
      </c>
      <c r="D169" s="50">
        <v>542000</v>
      </c>
      <c r="E169" s="18" t="s">
        <v>361</v>
      </c>
      <c r="F169" s="18" t="s">
        <v>328</v>
      </c>
      <c r="G169" s="226"/>
    </row>
    <row r="170" spans="1:7" ht="31.5">
      <c r="A170" s="18">
        <v>422116</v>
      </c>
      <c r="B170" s="89" t="s">
        <v>354</v>
      </c>
      <c r="C170" s="89">
        <v>46105</v>
      </c>
      <c r="D170" s="50">
        <v>7799000</v>
      </c>
      <c r="E170" s="18" t="s">
        <v>357</v>
      </c>
      <c r="F170" s="18" t="s">
        <v>328</v>
      </c>
      <c r="G170" s="227"/>
    </row>
    <row r="171" spans="1:7" ht="96" customHeight="1">
      <c r="A171" s="18">
        <v>387663</v>
      </c>
      <c r="B171" s="18" t="s">
        <v>362</v>
      </c>
      <c r="C171" s="89">
        <v>46112</v>
      </c>
      <c r="D171" s="50">
        <v>37959600</v>
      </c>
      <c r="E171" s="18" t="s">
        <v>363</v>
      </c>
      <c r="F171" s="18" t="s">
        <v>328</v>
      </c>
      <c r="G171" s="23" t="s">
        <v>364</v>
      </c>
    </row>
    <row r="172" spans="1:7" ht="47.25">
      <c r="A172" s="18">
        <v>412997</v>
      </c>
      <c r="B172" s="18" t="s">
        <v>365</v>
      </c>
      <c r="C172" s="89">
        <v>46112</v>
      </c>
      <c r="D172" s="50">
        <v>10212500</v>
      </c>
      <c r="E172" s="18" t="s">
        <v>366</v>
      </c>
      <c r="F172" s="18" t="s">
        <v>328</v>
      </c>
      <c r="G172" s="201" t="s">
        <v>367</v>
      </c>
    </row>
    <row r="173" spans="1:7" ht="47.25">
      <c r="A173" s="18">
        <v>412997</v>
      </c>
      <c r="B173" s="18" t="s">
        <v>365</v>
      </c>
      <c r="C173" s="89">
        <v>46112</v>
      </c>
      <c r="D173" s="50">
        <v>1950000</v>
      </c>
      <c r="E173" s="18" t="s">
        <v>368</v>
      </c>
      <c r="F173" s="18" t="s">
        <v>328</v>
      </c>
      <c r="G173" s="226"/>
    </row>
    <row r="174" spans="1:7" ht="47.25">
      <c r="A174" s="18">
        <v>412997</v>
      </c>
      <c r="B174" s="18" t="s">
        <v>365</v>
      </c>
      <c r="C174" s="89">
        <v>46112</v>
      </c>
      <c r="D174" s="50">
        <v>4585425</v>
      </c>
      <c r="E174" s="18" t="s">
        <v>369</v>
      </c>
      <c r="F174" s="18" t="s">
        <v>328</v>
      </c>
      <c r="G174" s="226"/>
    </row>
    <row r="175" spans="1:7" ht="47.25">
      <c r="A175" s="18">
        <v>412997</v>
      </c>
      <c r="B175" s="18" t="s">
        <v>365</v>
      </c>
      <c r="C175" s="89">
        <v>46112</v>
      </c>
      <c r="D175" s="50">
        <v>3217500</v>
      </c>
      <c r="E175" s="18" t="s">
        <v>370</v>
      </c>
      <c r="F175" s="18" t="s">
        <v>328</v>
      </c>
      <c r="G175" s="226"/>
    </row>
    <row r="176" spans="1:7" ht="47.25">
      <c r="A176" s="18">
        <v>412997</v>
      </c>
      <c r="B176" s="18" t="s">
        <v>365</v>
      </c>
      <c r="C176" s="89">
        <v>46112</v>
      </c>
      <c r="D176" s="50">
        <v>17278800</v>
      </c>
      <c r="E176" s="18" t="s">
        <v>371</v>
      </c>
      <c r="F176" s="18" t="s">
        <v>328</v>
      </c>
      <c r="G176" s="226"/>
    </row>
    <row r="177" spans="1:7" ht="47.25">
      <c r="A177" s="18">
        <v>412997</v>
      </c>
      <c r="B177" s="18" t="s">
        <v>365</v>
      </c>
      <c r="C177" s="89">
        <v>46112</v>
      </c>
      <c r="D177" s="50">
        <v>270000</v>
      </c>
      <c r="E177" s="18" t="s">
        <v>372</v>
      </c>
      <c r="F177" s="18" t="s">
        <v>328</v>
      </c>
      <c r="G177" s="227"/>
    </row>
    <row r="178" spans="1:7" ht="47.25">
      <c r="A178" s="18" t="s">
        <v>373</v>
      </c>
      <c r="B178" s="18" t="s">
        <v>374</v>
      </c>
      <c r="C178" s="89">
        <v>46063</v>
      </c>
      <c r="D178" s="50">
        <v>42900000</v>
      </c>
      <c r="E178" s="18" t="s">
        <v>375</v>
      </c>
      <c r="F178" s="18" t="s">
        <v>376</v>
      </c>
      <c r="G178" s="85" t="s">
        <v>377</v>
      </c>
    </row>
    <row r="179" spans="1:7" ht="36.75" customHeight="1">
      <c r="A179" s="223" t="s">
        <v>378</v>
      </c>
      <c r="B179" s="225"/>
      <c r="C179" s="225"/>
      <c r="D179" s="225"/>
      <c r="E179" s="225"/>
      <c r="F179" s="225"/>
      <c r="G179" s="225"/>
    </row>
    <row r="180" spans="1:7" ht="35.25" customHeight="1">
      <c r="A180" s="154" t="s">
        <v>379</v>
      </c>
      <c r="B180" s="153"/>
      <c r="C180" s="17" t="s">
        <v>44</v>
      </c>
      <c r="D180" s="17" t="s">
        <v>380</v>
      </c>
      <c r="E180" s="17" t="s">
        <v>381</v>
      </c>
      <c r="F180" s="16" t="s">
        <v>382</v>
      </c>
      <c r="G180" s="17" t="s">
        <v>383</v>
      </c>
    </row>
    <row r="181" spans="1:7" ht="68.25" customHeight="1">
      <c r="A181" s="90">
        <v>100</v>
      </c>
      <c r="B181" s="90"/>
      <c r="C181" s="91" t="s">
        <v>384</v>
      </c>
      <c r="D181" s="92">
        <f>SUM(D182:D196)</f>
        <v>72042270686</v>
      </c>
      <c r="E181" s="92">
        <f>SUM(E182:E196)</f>
        <v>12082413308</v>
      </c>
      <c r="F181" s="92">
        <f>SUM(F182:F196)</f>
        <v>59959857378</v>
      </c>
      <c r="G181" s="84" t="s">
        <v>385</v>
      </c>
    </row>
    <row r="182" spans="1:7" ht="63">
      <c r="A182" s="93"/>
      <c r="B182" s="93">
        <v>111</v>
      </c>
      <c r="C182" s="94" t="s">
        <v>386</v>
      </c>
      <c r="D182" s="95">
        <v>40857508608</v>
      </c>
      <c r="E182" s="95">
        <v>5837777152</v>
      </c>
      <c r="F182" s="95">
        <f>+D182-E182</f>
        <v>35019731456</v>
      </c>
      <c r="G182" s="84" t="s">
        <v>385</v>
      </c>
    </row>
    <row r="183" spans="1:7" ht="63">
      <c r="A183" s="93"/>
      <c r="B183" s="93">
        <v>113</v>
      </c>
      <c r="C183" s="94" t="s">
        <v>387</v>
      </c>
      <c r="D183" s="95">
        <v>4653840660</v>
      </c>
      <c r="E183" s="95">
        <v>923873665</v>
      </c>
      <c r="F183" s="95">
        <f t="shared" ref="F183:F246" si="2">+D183-E183</f>
        <v>3729966995</v>
      </c>
      <c r="G183" s="84" t="s">
        <v>385</v>
      </c>
    </row>
    <row r="184" spans="1:7" ht="63">
      <c r="A184" s="93"/>
      <c r="B184" s="93">
        <v>114</v>
      </c>
      <c r="C184" s="94" t="s">
        <v>388</v>
      </c>
      <c r="D184" s="95">
        <v>3792612439</v>
      </c>
      <c r="E184" s="95">
        <v>0</v>
      </c>
      <c r="F184" s="95">
        <f t="shared" si="2"/>
        <v>3792612439</v>
      </c>
      <c r="G184" s="84" t="s">
        <v>385</v>
      </c>
    </row>
    <row r="185" spans="1:7" ht="63">
      <c r="A185" s="93"/>
      <c r="B185" s="93">
        <v>122</v>
      </c>
      <c r="C185" s="94" t="s">
        <v>389</v>
      </c>
      <c r="D185" s="95">
        <v>1008000000</v>
      </c>
      <c r="E185" s="95">
        <v>308250483</v>
      </c>
      <c r="F185" s="95">
        <f t="shared" si="2"/>
        <v>699749517</v>
      </c>
      <c r="G185" s="84" t="s">
        <v>385</v>
      </c>
    </row>
    <row r="186" spans="1:7" ht="63">
      <c r="A186" s="93"/>
      <c r="B186" s="93">
        <v>123</v>
      </c>
      <c r="C186" s="94" t="s">
        <v>390</v>
      </c>
      <c r="D186" s="95">
        <v>2509518194</v>
      </c>
      <c r="E186" s="95">
        <v>344706594</v>
      </c>
      <c r="F186" s="95">
        <f t="shared" si="2"/>
        <v>2164811600</v>
      </c>
      <c r="G186" s="84" t="s">
        <v>385</v>
      </c>
    </row>
    <row r="187" spans="1:7" ht="63">
      <c r="A187" s="93"/>
      <c r="B187" s="93">
        <v>125</v>
      </c>
      <c r="C187" s="94" t="s">
        <v>391</v>
      </c>
      <c r="D187" s="95">
        <v>1595708494</v>
      </c>
      <c r="E187" s="95">
        <v>182963558</v>
      </c>
      <c r="F187" s="95">
        <f t="shared" si="2"/>
        <v>1412744936</v>
      </c>
      <c r="G187" s="84" t="s">
        <v>385</v>
      </c>
    </row>
    <row r="188" spans="1:7" ht="63">
      <c r="A188" s="93"/>
      <c r="B188" s="93">
        <v>131</v>
      </c>
      <c r="C188" s="94" t="s">
        <v>392</v>
      </c>
      <c r="D188" s="95">
        <v>1027691865</v>
      </c>
      <c r="E188" s="95">
        <v>591204314</v>
      </c>
      <c r="F188" s="95">
        <f t="shared" si="2"/>
        <v>436487551</v>
      </c>
      <c r="G188" s="84" t="s">
        <v>385</v>
      </c>
    </row>
    <row r="189" spans="1:7" ht="63">
      <c r="A189" s="93"/>
      <c r="B189" s="93">
        <v>133</v>
      </c>
      <c r="C189" s="94" t="s">
        <v>393</v>
      </c>
      <c r="D189" s="95">
        <v>7217479889</v>
      </c>
      <c r="E189" s="95">
        <v>1694263594</v>
      </c>
      <c r="F189" s="95">
        <f t="shared" si="2"/>
        <v>5523216295</v>
      </c>
      <c r="G189" s="84" t="s">
        <v>385</v>
      </c>
    </row>
    <row r="190" spans="1:7" ht="63">
      <c r="A190" s="93"/>
      <c r="B190" s="93">
        <v>137</v>
      </c>
      <c r="C190" s="94" t="s">
        <v>394</v>
      </c>
      <c r="D190" s="95">
        <v>565768000</v>
      </c>
      <c r="E190" s="95">
        <v>102360000</v>
      </c>
      <c r="F190" s="95">
        <f t="shared" si="2"/>
        <v>463408000</v>
      </c>
      <c r="G190" s="84" t="s">
        <v>385</v>
      </c>
    </row>
    <row r="191" spans="1:7" ht="63">
      <c r="A191" s="93"/>
      <c r="B191" s="93">
        <v>144</v>
      </c>
      <c r="C191" s="94" t="s">
        <v>395</v>
      </c>
      <c r="D191" s="95">
        <v>801434575</v>
      </c>
      <c r="E191" s="95">
        <v>272175975</v>
      </c>
      <c r="F191" s="95">
        <f t="shared" si="2"/>
        <v>529258600</v>
      </c>
      <c r="G191" s="84" t="s">
        <v>385</v>
      </c>
    </row>
    <row r="192" spans="1:7" ht="63">
      <c r="A192" s="93"/>
      <c r="B192" s="93">
        <v>145</v>
      </c>
      <c r="C192" s="94" t="s">
        <v>396</v>
      </c>
      <c r="D192" s="95">
        <v>2896378079</v>
      </c>
      <c r="E192" s="95">
        <v>485248986</v>
      </c>
      <c r="F192" s="95">
        <f t="shared" si="2"/>
        <v>2411129093</v>
      </c>
      <c r="G192" s="84" t="s">
        <v>385</v>
      </c>
    </row>
    <row r="193" spans="1:7" ht="63">
      <c r="A193" s="93"/>
      <c r="B193" s="93">
        <v>161</v>
      </c>
      <c r="C193" s="94" t="s">
        <v>397</v>
      </c>
      <c r="D193" s="95">
        <v>2434850712</v>
      </c>
      <c r="E193" s="95">
        <v>505934646</v>
      </c>
      <c r="F193" s="95">
        <f t="shared" si="2"/>
        <v>1928916066</v>
      </c>
      <c r="G193" s="84" t="s">
        <v>385</v>
      </c>
    </row>
    <row r="194" spans="1:7" ht="63">
      <c r="A194" s="93"/>
      <c r="B194" s="93">
        <v>162</v>
      </c>
      <c r="C194" s="94" t="s">
        <v>398</v>
      </c>
      <c r="D194" s="95">
        <v>1286273772</v>
      </c>
      <c r="E194" s="95">
        <v>267273251</v>
      </c>
      <c r="F194" s="95">
        <f t="shared" si="2"/>
        <v>1019000521</v>
      </c>
      <c r="G194" s="84" t="s">
        <v>385</v>
      </c>
    </row>
    <row r="195" spans="1:7" ht="63">
      <c r="A195" s="93"/>
      <c r="B195" s="93">
        <v>163</v>
      </c>
      <c r="C195" s="94" t="s">
        <v>399</v>
      </c>
      <c r="D195" s="95">
        <v>310093707</v>
      </c>
      <c r="E195" s="95">
        <v>0</v>
      </c>
      <c r="F195" s="95">
        <f t="shared" si="2"/>
        <v>310093707</v>
      </c>
      <c r="G195" s="84" t="s">
        <v>385</v>
      </c>
    </row>
    <row r="196" spans="1:7" ht="63">
      <c r="A196" s="93"/>
      <c r="B196" s="93">
        <v>199</v>
      </c>
      <c r="C196" s="94" t="s">
        <v>400</v>
      </c>
      <c r="D196" s="95">
        <v>1085111692</v>
      </c>
      <c r="E196" s="95">
        <v>566381090</v>
      </c>
      <c r="F196" s="95">
        <f t="shared" si="2"/>
        <v>518730602</v>
      </c>
      <c r="G196" s="84" t="s">
        <v>385</v>
      </c>
    </row>
    <row r="197" spans="1:7" ht="63">
      <c r="A197" s="90">
        <v>200</v>
      </c>
      <c r="B197" s="90"/>
      <c r="C197" s="96" t="s">
        <v>401</v>
      </c>
      <c r="D197" s="92">
        <f>SUM(D198:D227)</f>
        <v>30940964364</v>
      </c>
      <c r="E197" s="92">
        <f>SUM(E198:E227)</f>
        <v>2754877103</v>
      </c>
      <c r="F197" s="92">
        <f>SUM(F198:F227)</f>
        <v>28186087261</v>
      </c>
      <c r="G197" s="84" t="s">
        <v>385</v>
      </c>
    </row>
    <row r="198" spans="1:7" ht="63">
      <c r="A198" s="93"/>
      <c r="B198" s="93">
        <v>211</v>
      </c>
      <c r="C198" s="94" t="s">
        <v>402</v>
      </c>
      <c r="D198" s="95">
        <v>891000000</v>
      </c>
      <c r="E198" s="95">
        <v>197569000</v>
      </c>
      <c r="F198" s="95">
        <f t="shared" si="2"/>
        <v>693431000</v>
      </c>
      <c r="G198" s="84" t="s">
        <v>385</v>
      </c>
    </row>
    <row r="199" spans="1:7" ht="63">
      <c r="A199" s="93"/>
      <c r="B199" s="93">
        <v>212</v>
      </c>
      <c r="C199" s="94" t="s">
        <v>403</v>
      </c>
      <c r="D199" s="95">
        <v>41580000</v>
      </c>
      <c r="E199" s="95">
        <v>15496711</v>
      </c>
      <c r="F199" s="95">
        <f t="shared" si="2"/>
        <v>26083289</v>
      </c>
      <c r="G199" s="84" t="s">
        <v>385</v>
      </c>
    </row>
    <row r="200" spans="1:7" ht="63">
      <c r="A200" s="93"/>
      <c r="B200" s="93">
        <v>214</v>
      </c>
      <c r="C200" s="94" t="s">
        <v>404</v>
      </c>
      <c r="D200" s="95">
        <v>356400000</v>
      </c>
      <c r="E200" s="95">
        <v>17462949</v>
      </c>
      <c r="F200" s="95">
        <f t="shared" si="2"/>
        <v>338937051</v>
      </c>
      <c r="G200" s="84" t="s">
        <v>385</v>
      </c>
    </row>
    <row r="201" spans="1:7" ht="63">
      <c r="A201" s="93"/>
      <c r="B201" s="93">
        <v>215</v>
      </c>
      <c r="C201" s="94" t="s">
        <v>405</v>
      </c>
      <c r="D201" s="95">
        <v>118800000</v>
      </c>
      <c r="E201" s="95">
        <v>11604500</v>
      </c>
      <c r="F201" s="95">
        <f t="shared" si="2"/>
        <v>107195500</v>
      </c>
      <c r="G201" s="84" t="s">
        <v>385</v>
      </c>
    </row>
    <row r="202" spans="1:7" ht="63">
      <c r="A202" s="93"/>
      <c r="B202" s="93">
        <v>221</v>
      </c>
      <c r="C202" s="94" t="s">
        <v>406</v>
      </c>
      <c r="D202" s="95">
        <v>14850000</v>
      </c>
      <c r="E202" s="95">
        <v>0</v>
      </c>
      <c r="F202" s="95">
        <f t="shared" si="2"/>
        <v>14850000</v>
      </c>
      <c r="G202" s="84" t="s">
        <v>385</v>
      </c>
    </row>
    <row r="203" spans="1:7" ht="63">
      <c r="A203" s="93"/>
      <c r="B203" s="93">
        <v>222</v>
      </c>
      <c r="C203" s="94" t="s">
        <v>407</v>
      </c>
      <c r="D203" s="95">
        <v>299400600</v>
      </c>
      <c r="E203" s="95">
        <v>18870000</v>
      </c>
      <c r="F203" s="95">
        <f t="shared" si="2"/>
        <v>280530600</v>
      </c>
      <c r="G203" s="84" t="s">
        <v>385</v>
      </c>
    </row>
    <row r="204" spans="1:7" ht="63">
      <c r="A204" s="93"/>
      <c r="B204" s="93">
        <v>223</v>
      </c>
      <c r="C204" s="94" t="s">
        <v>408</v>
      </c>
      <c r="D204" s="95">
        <v>495000000</v>
      </c>
      <c r="E204" s="95">
        <v>0</v>
      </c>
      <c r="F204" s="95">
        <f t="shared" si="2"/>
        <v>495000000</v>
      </c>
      <c r="G204" s="84" t="s">
        <v>385</v>
      </c>
    </row>
    <row r="205" spans="1:7" ht="63">
      <c r="A205" s="93"/>
      <c r="B205" s="93">
        <v>231</v>
      </c>
      <c r="C205" s="94" t="s">
        <v>409</v>
      </c>
      <c r="D205" s="95">
        <v>1848593453</v>
      </c>
      <c r="E205" s="95">
        <v>129677472</v>
      </c>
      <c r="F205" s="95">
        <f t="shared" si="2"/>
        <v>1718915981</v>
      </c>
      <c r="G205" s="84" t="s">
        <v>385</v>
      </c>
    </row>
    <row r="206" spans="1:7" ht="63">
      <c r="A206" s="93"/>
      <c r="B206" s="93">
        <v>232</v>
      </c>
      <c r="C206" s="94" t="s">
        <v>410</v>
      </c>
      <c r="D206" s="95">
        <v>3722233158</v>
      </c>
      <c r="E206" s="95">
        <v>302130889</v>
      </c>
      <c r="F206" s="95">
        <f t="shared" si="2"/>
        <v>3420102269</v>
      </c>
      <c r="G206" s="84" t="s">
        <v>385</v>
      </c>
    </row>
    <row r="207" spans="1:7" ht="63">
      <c r="A207" s="93"/>
      <c r="B207" s="93">
        <v>233</v>
      </c>
      <c r="C207" s="94" t="s">
        <v>411</v>
      </c>
      <c r="D207" s="95">
        <v>196020000</v>
      </c>
      <c r="E207" s="95">
        <v>0</v>
      </c>
      <c r="F207" s="95">
        <f t="shared" si="2"/>
        <v>196020000</v>
      </c>
      <c r="G207" s="84" t="s">
        <v>385</v>
      </c>
    </row>
    <row r="208" spans="1:7" ht="63">
      <c r="A208" s="93"/>
      <c r="B208" s="93">
        <v>239</v>
      </c>
      <c r="C208" s="94" t="s">
        <v>412</v>
      </c>
      <c r="D208" s="95">
        <v>40388679</v>
      </c>
      <c r="E208" s="95">
        <v>0</v>
      </c>
      <c r="F208" s="95">
        <f t="shared" si="2"/>
        <v>40388679</v>
      </c>
      <c r="G208" s="84" t="s">
        <v>385</v>
      </c>
    </row>
    <row r="209" spans="1:7" ht="63">
      <c r="A209" s="93"/>
      <c r="B209" s="93">
        <v>242</v>
      </c>
      <c r="C209" s="94" t="s">
        <v>413</v>
      </c>
      <c r="D209" s="95">
        <v>2165045045</v>
      </c>
      <c r="E209" s="95">
        <v>110609712</v>
      </c>
      <c r="F209" s="95">
        <f t="shared" si="2"/>
        <v>2054435333</v>
      </c>
      <c r="G209" s="84" t="s">
        <v>385</v>
      </c>
    </row>
    <row r="210" spans="1:7" ht="63">
      <c r="A210" s="93"/>
      <c r="B210" s="93">
        <v>243</v>
      </c>
      <c r="C210" s="94" t="s">
        <v>414</v>
      </c>
      <c r="D210" s="95">
        <v>1330061675</v>
      </c>
      <c r="E210" s="95">
        <v>27666719</v>
      </c>
      <c r="F210" s="95">
        <f t="shared" si="2"/>
        <v>1302394956</v>
      </c>
      <c r="G210" s="84" t="s">
        <v>385</v>
      </c>
    </row>
    <row r="211" spans="1:7" ht="63">
      <c r="A211" s="93"/>
      <c r="B211" s="93">
        <v>244</v>
      </c>
      <c r="C211" s="94" t="s">
        <v>415</v>
      </c>
      <c r="D211" s="95">
        <v>362174061</v>
      </c>
      <c r="E211" s="95">
        <v>2776960</v>
      </c>
      <c r="F211" s="95">
        <f t="shared" si="2"/>
        <v>359397101</v>
      </c>
      <c r="G211" s="84" t="s">
        <v>385</v>
      </c>
    </row>
    <row r="212" spans="1:7" ht="63">
      <c r="A212" s="93"/>
      <c r="B212" s="93">
        <v>245</v>
      </c>
      <c r="C212" s="94" t="s">
        <v>416</v>
      </c>
      <c r="D212" s="95">
        <v>1310090000</v>
      </c>
      <c r="E212" s="95">
        <v>227026406</v>
      </c>
      <c r="F212" s="95">
        <f t="shared" si="2"/>
        <v>1083063594</v>
      </c>
      <c r="G212" s="84" t="s">
        <v>385</v>
      </c>
    </row>
    <row r="213" spans="1:7" ht="63">
      <c r="A213" s="93"/>
      <c r="B213" s="93">
        <v>251</v>
      </c>
      <c r="C213" s="94" t="s">
        <v>417</v>
      </c>
      <c r="D213" s="95">
        <v>210145000</v>
      </c>
      <c r="E213" s="95">
        <v>18015000</v>
      </c>
      <c r="F213" s="95">
        <f t="shared" si="2"/>
        <v>192130000</v>
      </c>
      <c r="G213" s="84" t="s">
        <v>385</v>
      </c>
    </row>
    <row r="214" spans="1:7" ht="63">
      <c r="A214" s="93"/>
      <c r="B214" s="93">
        <v>252</v>
      </c>
      <c r="C214" s="94" t="s">
        <v>418</v>
      </c>
      <c r="D214" s="95">
        <v>45124200</v>
      </c>
      <c r="E214" s="95">
        <v>0</v>
      </c>
      <c r="F214" s="95">
        <f t="shared" si="2"/>
        <v>45124200</v>
      </c>
      <c r="G214" s="84" t="s">
        <v>385</v>
      </c>
    </row>
    <row r="215" spans="1:7" ht="63">
      <c r="A215" s="93"/>
      <c r="B215" s="93">
        <v>253</v>
      </c>
      <c r="C215" s="94" t="s">
        <v>419</v>
      </c>
      <c r="D215" s="95">
        <v>2578914503</v>
      </c>
      <c r="E215" s="95">
        <v>2556418</v>
      </c>
      <c r="F215" s="95">
        <f t="shared" si="2"/>
        <v>2576358085</v>
      </c>
      <c r="G215" s="84" t="s">
        <v>385</v>
      </c>
    </row>
    <row r="216" spans="1:7" ht="63">
      <c r="A216" s="93"/>
      <c r="B216" s="93">
        <v>261</v>
      </c>
      <c r="C216" s="94" t="s">
        <v>420</v>
      </c>
      <c r="D216" s="95">
        <v>4526982968</v>
      </c>
      <c r="E216" s="95">
        <v>1880000</v>
      </c>
      <c r="F216" s="95">
        <f t="shared" si="2"/>
        <v>4525102968</v>
      </c>
      <c r="G216" s="84" t="s">
        <v>385</v>
      </c>
    </row>
    <row r="217" spans="1:7" ht="63">
      <c r="A217" s="93"/>
      <c r="B217" s="93">
        <v>262</v>
      </c>
      <c r="C217" s="94" t="s">
        <v>421</v>
      </c>
      <c r="D217" s="95">
        <v>635255367</v>
      </c>
      <c r="E217" s="95">
        <v>59982750</v>
      </c>
      <c r="F217" s="95">
        <f t="shared" si="2"/>
        <v>575272617</v>
      </c>
      <c r="G217" s="84" t="s">
        <v>385</v>
      </c>
    </row>
    <row r="218" spans="1:7" ht="63">
      <c r="A218" s="93"/>
      <c r="B218" s="93">
        <v>263</v>
      </c>
      <c r="C218" s="94" t="s">
        <v>422</v>
      </c>
      <c r="D218" s="95">
        <v>5940000</v>
      </c>
      <c r="E218" s="95">
        <v>220000</v>
      </c>
      <c r="F218" s="95">
        <f t="shared" si="2"/>
        <v>5720000</v>
      </c>
      <c r="G218" s="84" t="s">
        <v>385</v>
      </c>
    </row>
    <row r="219" spans="1:7" ht="63">
      <c r="A219" s="93"/>
      <c r="B219" s="93">
        <v>264</v>
      </c>
      <c r="C219" s="94" t="s">
        <v>423</v>
      </c>
      <c r="D219" s="95">
        <v>771499746</v>
      </c>
      <c r="E219" s="95">
        <v>0</v>
      </c>
      <c r="F219" s="95">
        <f t="shared" si="2"/>
        <v>771499746</v>
      </c>
      <c r="G219" s="84" t="s">
        <v>385</v>
      </c>
    </row>
    <row r="220" spans="1:7" ht="63">
      <c r="A220" s="93"/>
      <c r="B220" s="93">
        <v>266</v>
      </c>
      <c r="C220" s="94" t="s">
        <v>424</v>
      </c>
      <c r="D220" s="95">
        <v>2893188646</v>
      </c>
      <c r="E220" s="95">
        <v>956215617</v>
      </c>
      <c r="F220" s="95">
        <f t="shared" si="2"/>
        <v>1936973029</v>
      </c>
      <c r="G220" s="84" t="s">
        <v>385</v>
      </c>
    </row>
    <row r="221" spans="1:7" ht="63">
      <c r="A221" s="93"/>
      <c r="B221" s="93">
        <v>268</v>
      </c>
      <c r="C221" s="94" t="s">
        <v>425</v>
      </c>
      <c r="D221" s="95">
        <v>662903460</v>
      </c>
      <c r="E221" s="95">
        <v>5119000</v>
      </c>
      <c r="F221" s="95">
        <f t="shared" si="2"/>
        <v>657784460</v>
      </c>
      <c r="G221" s="84" t="s">
        <v>385</v>
      </c>
    </row>
    <row r="222" spans="1:7" ht="63">
      <c r="A222" s="93"/>
      <c r="B222" s="93">
        <v>269</v>
      </c>
      <c r="C222" s="94" t="s">
        <v>426</v>
      </c>
      <c r="D222" s="95">
        <v>4950000</v>
      </c>
      <c r="E222" s="95">
        <v>0</v>
      </c>
      <c r="F222" s="95">
        <f t="shared" si="2"/>
        <v>4950000</v>
      </c>
      <c r="G222" s="84" t="s">
        <v>385</v>
      </c>
    </row>
    <row r="223" spans="1:7" ht="63">
      <c r="A223" s="93"/>
      <c r="B223" s="93">
        <v>271</v>
      </c>
      <c r="C223" s="94" t="s">
        <v>427</v>
      </c>
      <c r="D223" s="95">
        <v>4800000000</v>
      </c>
      <c r="E223" s="95">
        <v>599000000</v>
      </c>
      <c r="F223" s="95">
        <f t="shared" si="2"/>
        <v>4201000000</v>
      </c>
      <c r="G223" s="84" t="s">
        <v>385</v>
      </c>
    </row>
    <row r="224" spans="1:7" ht="63">
      <c r="A224" s="93"/>
      <c r="B224" s="93">
        <v>281</v>
      </c>
      <c r="C224" s="94" t="s">
        <v>428</v>
      </c>
      <c r="D224" s="95">
        <v>108644203</v>
      </c>
      <c r="E224" s="95">
        <v>2200000</v>
      </c>
      <c r="F224" s="95">
        <f t="shared" si="2"/>
        <v>106444203</v>
      </c>
      <c r="G224" s="84" t="s">
        <v>385</v>
      </c>
    </row>
    <row r="225" spans="1:7" ht="63">
      <c r="A225" s="93"/>
      <c r="B225" s="93">
        <v>284</v>
      </c>
      <c r="C225" s="94" t="s">
        <v>429</v>
      </c>
      <c r="D225" s="95">
        <v>19800000</v>
      </c>
      <c r="E225" s="95">
        <v>4797000</v>
      </c>
      <c r="F225" s="95">
        <f t="shared" si="2"/>
        <v>15003000</v>
      </c>
      <c r="G225" s="84" t="s">
        <v>385</v>
      </c>
    </row>
    <row r="226" spans="1:7" ht="63">
      <c r="A226" s="93"/>
      <c r="B226" s="93">
        <v>288</v>
      </c>
      <c r="C226" s="94" t="s">
        <v>430</v>
      </c>
      <c r="D226" s="95">
        <v>5979600</v>
      </c>
      <c r="E226" s="95">
        <v>0</v>
      </c>
      <c r="F226" s="95">
        <f t="shared" si="2"/>
        <v>5979600</v>
      </c>
      <c r="G226" s="84" t="s">
        <v>385</v>
      </c>
    </row>
    <row r="227" spans="1:7" ht="63">
      <c r="A227" s="93"/>
      <c r="B227" s="93">
        <v>291</v>
      </c>
      <c r="C227" s="94" t="s">
        <v>431</v>
      </c>
      <c r="D227" s="95">
        <v>480000000</v>
      </c>
      <c r="E227" s="95">
        <v>44000000</v>
      </c>
      <c r="F227" s="95">
        <f t="shared" si="2"/>
        <v>436000000</v>
      </c>
      <c r="G227" s="84" t="s">
        <v>385</v>
      </c>
    </row>
    <row r="228" spans="1:7" ht="63">
      <c r="A228" s="90">
        <v>300</v>
      </c>
      <c r="B228" s="90"/>
      <c r="C228" s="96" t="s">
        <v>432</v>
      </c>
      <c r="D228" s="92">
        <f>SUM(D229:D248)</f>
        <v>1577303677</v>
      </c>
      <c r="E228" s="92">
        <f>SUM(E229:E248)</f>
        <v>40049574</v>
      </c>
      <c r="F228" s="92">
        <f>SUM(F229:F248)</f>
        <v>1537254103</v>
      </c>
      <c r="G228" s="84" t="s">
        <v>385</v>
      </c>
    </row>
    <row r="229" spans="1:7" ht="63">
      <c r="A229" s="93"/>
      <c r="B229" s="93">
        <v>311</v>
      </c>
      <c r="C229" s="94" t="s">
        <v>433</v>
      </c>
      <c r="D229" s="95">
        <v>108275472</v>
      </c>
      <c r="E229" s="95">
        <v>3309163</v>
      </c>
      <c r="F229" s="95">
        <f t="shared" si="2"/>
        <v>104966309</v>
      </c>
      <c r="G229" s="84" t="s">
        <v>385</v>
      </c>
    </row>
    <row r="230" spans="1:7" ht="63">
      <c r="A230" s="93"/>
      <c r="B230" s="93">
        <v>331</v>
      </c>
      <c r="C230" s="94" t="s">
        <v>434</v>
      </c>
      <c r="D230" s="95">
        <v>66313566</v>
      </c>
      <c r="E230" s="95">
        <v>6800000</v>
      </c>
      <c r="F230" s="95">
        <f t="shared" si="2"/>
        <v>59513566</v>
      </c>
      <c r="G230" s="84" t="s">
        <v>385</v>
      </c>
    </row>
    <row r="231" spans="1:7" ht="63">
      <c r="A231" s="93"/>
      <c r="B231" s="93">
        <v>333</v>
      </c>
      <c r="C231" s="94" t="s">
        <v>435</v>
      </c>
      <c r="D231" s="95">
        <v>1980000</v>
      </c>
      <c r="E231" s="95">
        <v>0</v>
      </c>
      <c r="F231" s="95">
        <f t="shared" si="2"/>
        <v>1980000</v>
      </c>
      <c r="G231" s="84" t="s">
        <v>385</v>
      </c>
    </row>
    <row r="232" spans="1:7" ht="63">
      <c r="A232" s="93"/>
      <c r="B232" s="93">
        <v>334</v>
      </c>
      <c r="C232" s="94" t="s">
        <v>436</v>
      </c>
      <c r="D232" s="95">
        <v>1980000</v>
      </c>
      <c r="E232" s="95">
        <v>130000</v>
      </c>
      <c r="F232" s="95">
        <f t="shared" si="2"/>
        <v>1850000</v>
      </c>
      <c r="G232" s="84" t="s">
        <v>385</v>
      </c>
    </row>
    <row r="233" spans="1:7" ht="63">
      <c r="A233" s="93"/>
      <c r="B233" s="93">
        <v>335</v>
      </c>
      <c r="C233" s="94" t="s">
        <v>437</v>
      </c>
      <c r="D233" s="95">
        <v>9900000</v>
      </c>
      <c r="E233" s="95">
        <v>0</v>
      </c>
      <c r="F233" s="95">
        <f t="shared" si="2"/>
        <v>9900000</v>
      </c>
      <c r="G233" s="84" t="s">
        <v>385</v>
      </c>
    </row>
    <row r="234" spans="1:7" ht="63">
      <c r="A234" s="93"/>
      <c r="B234" s="93">
        <v>341</v>
      </c>
      <c r="C234" s="94" t="s">
        <v>438</v>
      </c>
      <c r="D234" s="95">
        <v>53154478</v>
      </c>
      <c r="E234" s="95">
        <v>3082500</v>
      </c>
      <c r="F234" s="95">
        <f t="shared" si="2"/>
        <v>50071978</v>
      </c>
      <c r="G234" s="84" t="s">
        <v>385</v>
      </c>
    </row>
    <row r="235" spans="1:7" ht="63">
      <c r="A235" s="93"/>
      <c r="B235" s="93">
        <v>342</v>
      </c>
      <c r="C235" s="94" t="s">
        <v>439</v>
      </c>
      <c r="D235" s="95">
        <v>139678322</v>
      </c>
      <c r="E235" s="95">
        <v>0</v>
      </c>
      <c r="F235" s="95">
        <f t="shared" si="2"/>
        <v>139678322</v>
      </c>
      <c r="G235" s="84" t="s">
        <v>385</v>
      </c>
    </row>
    <row r="236" spans="1:7" ht="63">
      <c r="A236" s="93"/>
      <c r="B236" s="93">
        <v>343</v>
      </c>
      <c r="C236" s="94" t="s">
        <v>440</v>
      </c>
      <c r="D236" s="95">
        <v>140547784</v>
      </c>
      <c r="E236" s="95">
        <v>16281600</v>
      </c>
      <c r="F236" s="95">
        <f t="shared" si="2"/>
        <v>124266184</v>
      </c>
      <c r="G236" s="84" t="s">
        <v>385</v>
      </c>
    </row>
    <row r="237" spans="1:7" ht="63">
      <c r="A237" s="93"/>
      <c r="B237" s="93">
        <v>344</v>
      </c>
      <c r="C237" s="94" t="s">
        <v>441</v>
      </c>
      <c r="D237" s="95">
        <v>24878650</v>
      </c>
      <c r="E237" s="95">
        <v>96500</v>
      </c>
      <c r="F237" s="95">
        <f t="shared" si="2"/>
        <v>24782150</v>
      </c>
      <c r="G237" s="84" t="s">
        <v>385</v>
      </c>
    </row>
    <row r="238" spans="1:7" ht="63">
      <c r="A238" s="93"/>
      <c r="B238" s="93">
        <v>346</v>
      </c>
      <c r="C238" s="94" t="s">
        <v>442</v>
      </c>
      <c r="D238" s="95">
        <v>12870000</v>
      </c>
      <c r="E238" s="95">
        <v>2077812</v>
      </c>
      <c r="F238" s="95">
        <f t="shared" si="2"/>
        <v>10792188</v>
      </c>
      <c r="G238" s="84" t="s">
        <v>385</v>
      </c>
    </row>
    <row r="239" spans="1:7" ht="63">
      <c r="A239" s="93"/>
      <c r="B239" s="93">
        <v>347</v>
      </c>
      <c r="C239" s="94" t="s">
        <v>443</v>
      </c>
      <c r="D239" s="95">
        <v>19371705</v>
      </c>
      <c r="E239" s="95">
        <v>0</v>
      </c>
      <c r="F239" s="95">
        <f t="shared" si="2"/>
        <v>19371705</v>
      </c>
      <c r="G239" s="84" t="s">
        <v>385</v>
      </c>
    </row>
    <row r="240" spans="1:7" ht="63">
      <c r="A240" s="93"/>
      <c r="B240" s="93">
        <v>351</v>
      </c>
      <c r="C240" s="94" t="s">
        <v>444</v>
      </c>
      <c r="D240" s="95">
        <v>16000000</v>
      </c>
      <c r="E240" s="95">
        <v>0</v>
      </c>
      <c r="F240" s="95">
        <f t="shared" si="2"/>
        <v>16000000</v>
      </c>
      <c r="G240" s="84" t="s">
        <v>385</v>
      </c>
    </row>
    <row r="241" spans="1:7" ht="63">
      <c r="A241" s="93"/>
      <c r="B241" s="93">
        <v>352</v>
      </c>
      <c r="C241" s="94" t="s">
        <v>445</v>
      </c>
      <c r="D241" s="95">
        <v>620000</v>
      </c>
      <c r="E241" s="97">
        <v>0</v>
      </c>
      <c r="F241" s="95">
        <f t="shared" si="2"/>
        <v>620000</v>
      </c>
      <c r="G241" s="84" t="s">
        <v>385</v>
      </c>
    </row>
    <row r="242" spans="1:7" ht="63">
      <c r="A242" s="93"/>
      <c r="B242" s="93">
        <v>354</v>
      </c>
      <c r="C242" s="94" t="s">
        <v>446</v>
      </c>
      <c r="D242" s="95">
        <v>150000</v>
      </c>
      <c r="E242" s="97">
        <v>0</v>
      </c>
      <c r="F242" s="95">
        <f t="shared" si="2"/>
        <v>150000</v>
      </c>
      <c r="G242" s="84" t="s">
        <v>385</v>
      </c>
    </row>
    <row r="243" spans="1:7" ht="63">
      <c r="A243" s="93"/>
      <c r="B243" s="93">
        <v>358</v>
      </c>
      <c r="C243" s="94" t="s">
        <v>447</v>
      </c>
      <c r="D243" s="95">
        <v>7600000</v>
      </c>
      <c r="E243" s="95">
        <v>0</v>
      </c>
      <c r="F243" s="95">
        <f t="shared" si="2"/>
        <v>7600000</v>
      </c>
      <c r="G243" s="84" t="s">
        <v>385</v>
      </c>
    </row>
    <row r="244" spans="1:7" ht="63">
      <c r="A244" s="93"/>
      <c r="B244" s="93">
        <v>361</v>
      </c>
      <c r="C244" s="94" t="s">
        <v>448</v>
      </c>
      <c r="D244" s="95">
        <v>875350000</v>
      </c>
      <c r="E244" s="95">
        <v>0</v>
      </c>
      <c r="F244" s="95">
        <f t="shared" si="2"/>
        <v>875350000</v>
      </c>
      <c r="G244" s="84" t="s">
        <v>385</v>
      </c>
    </row>
    <row r="245" spans="1:7" ht="63">
      <c r="A245" s="93"/>
      <c r="B245" s="93">
        <v>392</v>
      </c>
      <c r="C245" s="94" t="s">
        <v>449</v>
      </c>
      <c r="D245" s="95">
        <v>79200000</v>
      </c>
      <c r="E245" s="95">
        <v>5444999</v>
      </c>
      <c r="F245" s="95">
        <f t="shared" si="2"/>
        <v>73755001</v>
      </c>
      <c r="G245" s="84" t="s">
        <v>385</v>
      </c>
    </row>
    <row r="246" spans="1:7" ht="63">
      <c r="A246" s="93"/>
      <c r="B246" s="93">
        <v>393</v>
      </c>
      <c r="C246" s="94" t="s">
        <v>450</v>
      </c>
      <c r="D246" s="95">
        <v>2970000</v>
      </c>
      <c r="E246" s="95">
        <v>1840000</v>
      </c>
      <c r="F246" s="95">
        <f t="shared" si="2"/>
        <v>1130000</v>
      </c>
      <c r="G246" s="84" t="s">
        <v>385</v>
      </c>
    </row>
    <row r="247" spans="1:7" ht="63">
      <c r="A247" s="93"/>
      <c r="B247" s="93">
        <v>397</v>
      </c>
      <c r="C247" s="94" t="s">
        <v>451</v>
      </c>
      <c r="D247" s="95">
        <v>7553700</v>
      </c>
      <c r="E247" s="95">
        <v>836000</v>
      </c>
      <c r="F247" s="95">
        <f t="shared" ref="F247:F248" si="3">+D247-E247</f>
        <v>6717700</v>
      </c>
      <c r="G247" s="84" t="s">
        <v>385</v>
      </c>
    </row>
    <row r="248" spans="1:7" ht="63">
      <c r="A248" s="93"/>
      <c r="B248" s="93">
        <v>399</v>
      </c>
      <c r="C248" s="94" t="s">
        <v>452</v>
      </c>
      <c r="D248" s="95">
        <v>8910000</v>
      </c>
      <c r="E248" s="95">
        <v>151000</v>
      </c>
      <c r="F248" s="95">
        <f t="shared" si="3"/>
        <v>8759000</v>
      </c>
      <c r="G248" s="84" t="s">
        <v>385</v>
      </c>
    </row>
    <row r="249" spans="1:7" ht="63">
      <c r="A249" s="90">
        <v>500</v>
      </c>
      <c r="B249" s="90"/>
      <c r="C249" s="96" t="s">
        <v>453</v>
      </c>
      <c r="D249" s="98">
        <f>SUM(D250:D256)</f>
        <v>6946811507</v>
      </c>
      <c r="E249" s="98">
        <f>SUM(E250:E256)</f>
        <v>572575990</v>
      </c>
      <c r="F249" s="98">
        <f>SUM(F250:F256)</f>
        <v>6374235517</v>
      </c>
      <c r="G249" s="84" t="s">
        <v>385</v>
      </c>
    </row>
    <row r="250" spans="1:7" ht="63">
      <c r="A250" s="90"/>
      <c r="B250" s="93">
        <v>533</v>
      </c>
      <c r="C250" s="94" t="s">
        <v>454</v>
      </c>
      <c r="D250" s="99">
        <v>736360500</v>
      </c>
      <c r="E250" s="100">
        <v>0</v>
      </c>
      <c r="F250" s="95">
        <f t="shared" ref="F250:F256" si="4">+D250-E250</f>
        <v>736360500</v>
      </c>
      <c r="G250" s="84" t="s">
        <v>385</v>
      </c>
    </row>
    <row r="251" spans="1:7" ht="63">
      <c r="A251" s="90"/>
      <c r="B251" s="93">
        <v>534</v>
      </c>
      <c r="C251" s="94" t="s">
        <v>455</v>
      </c>
      <c r="D251" s="99">
        <v>25583370</v>
      </c>
      <c r="E251" s="100">
        <v>0</v>
      </c>
      <c r="F251" s="95">
        <f t="shared" si="4"/>
        <v>25583370</v>
      </c>
      <c r="G251" s="84" t="s">
        <v>385</v>
      </c>
    </row>
    <row r="252" spans="1:7" ht="63">
      <c r="A252" s="93"/>
      <c r="B252" s="93">
        <v>536</v>
      </c>
      <c r="C252" s="94" t="s">
        <v>456</v>
      </c>
      <c r="D252" s="95">
        <v>45093630</v>
      </c>
      <c r="E252" s="95">
        <v>0</v>
      </c>
      <c r="F252" s="95">
        <f t="shared" si="4"/>
        <v>45093630</v>
      </c>
      <c r="G252" s="84" t="s">
        <v>385</v>
      </c>
    </row>
    <row r="253" spans="1:7" ht="63">
      <c r="A253" s="93"/>
      <c r="B253" s="93">
        <v>538</v>
      </c>
      <c r="C253" s="94" t="s">
        <v>457</v>
      </c>
      <c r="D253" s="95">
        <v>54760000</v>
      </c>
      <c r="E253" s="95">
        <v>0</v>
      </c>
      <c r="F253" s="95">
        <f t="shared" si="4"/>
        <v>54760000</v>
      </c>
      <c r="G253" s="84" t="s">
        <v>385</v>
      </c>
    </row>
    <row r="254" spans="1:7" ht="63">
      <c r="A254" s="93"/>
      <c r="B254" s="93">
        <v>541</v>
      </c>
      <c r="C254" s="94" t="s">
        <v>458</v>
      </c>
      <c r="D254" s="95">
        <v>147601990</v>
      </c>
      <c r="E254" s="95">
        <v>51575990</v>
      </c>
      <c r="F254" s="95">
        <f t="shared" si="4"/>
        <v>96026000</v>
      </c>
      <c r="G254" s="84" t="s">
        <v>385</v>
      </c>
    </row>
    <row r="255" spans="1:7" ht="63">
      <c r="A255" s="93"/>
      <c r="B255" s="93">
        <v>543</v>
      </c>
      <c r="C255" s="94" t="s">
        <v>459</v>
      </c>
      <c r="D255" s="95">
        <v>5748672017</v>
      </c>
      <c r="E255" s="95">
        <v>521000000</v>
      </c>
      <c r="F255" s="95">
        <f t="shared" si="4"/>
        <v>5227672017</v>
      </c>
      <c r="G255" s="84" t="s">
        <v>385</v>
      </c>
    </row>
    <row r="256" spans="1:7" ht="63">
      <c r="A256" s="93"/>
      <c r="B256" s="93">
        <v>579</v>
      </c>
      <c r="C256" s="94" t="s">
        <v>460</v>
      </c>
      <c r="D256" s="95">
        <v>188740000</v>
      </c>
      <c r="E256" s="95">
        <v>0</v>
      </c>
      <c r="F256" s="95">
        <f t="shared" si="4"/>
        <v>188740000</v>
      </c>
      <c r="G256" s="84" t="s">
        <v>385</v>
      </c>
    </row>
    <row r="257" spans="1:7" ht="63">
      <c r="A257" s="90">
        <v>800</v>
      </c>
      <c r="B257" s="90"/>
      <c r="C257" s="96" t="s">
        <v>461</v>
      </c>
      <c r="D257" s="92">
        <f>SUM(D258:D266)</f>
        <v>10925273166</v>
      </c>
      <c r="E257" s="92">
        <f t="shared" ref="E257:F257" si="5">SUM(E258:E266)</f>
        <v>3488143399</v>
      </c>
      <c r="F257" s="92">
        <f t="shared" si="5"/>
        <v>7437129767</v>
      </c>
      <c r="G257" s="84" t="s">
        <v>385</v>
      </c>
    </row>
    <row r="258" spans="1:7" ht="63">
      <c r="A258" s="93"/>
      <c r="B258" s="93">
        <v>841</v>
      </c>
      <c r="C258" s="94" t="s">
        <v>462</v>
      </c>
      <c r="D258" s="95">
        <v>1063800000</v>
      </c>
      <c r="E258" s="95">
        <v>114274566</v>
      </c>
      <c r="F258" s="95">
        <f t="shared" ref="F258:F266" si="6">+D258-E258</f>
        <v>949525434</v>
      </c>
      <c r="G258" s="84" t="s">
        <v>385</v>
      </c>
    </row>
    <row r="259" spans="1:7" ht="63">
      <c r="A259" s="93"/>
      <c r="B259" s="93">
        <v>842</v>
      </c>
      <c r="C259" s="94" t="s">
        <v>463</v>
      </c>
      <c r="D259" s="95">
        <v>2348000000</v>
      </c>
      <c r="E259" s="95">
        <v>0</v>
      </c>
      <c r="F259" s="95">
        <f t="shared" si="6"/>
        <v>2348000000</v>
      </c>
      <c r="G259" s="84" t="s">
        <v>385</v>
      </c>
    </row>
    <row r="260" spans="1:7" ht="63">
      <c r="A260" s="93"/>
      <c r="B260" s="93">
        <v>845</v>
      </c>
      <c r="C260" s="94" t="s">
        <v>464</v>
      </c>
      <c r="D260" s="95">
        <v>593952120</v>
      </c>
      <c r="E260" s="95">
        <v>593952120</v>
      </c>
      <c r="F260" s="95">
        <f t="shared" si="6"/>
        <v>0</v>
      </c>
      <c r="G260" s="84" t="s">
        <v>385</v>
      </c>
    </row>
    <row r="261" spans="1:7" ht="63">
      <c r="A261" s="93"/>
      <c r="B261" s="93">
        <v>849</v>
      </c>
      <c r="C261" s="94" t="s">
        <v>465</v>
      </c>
      <c r="D261" s="95">
        <v>570000000</v>
      </c>
      <c r="E261" s="95">
        <v>173591202</v>
      </c>
      <c r="F261" s="95">
        <f t="shared" si="6"/>
        <v>396408798</v>
      </c>
      <c r="G261" s="84" t="s">
        <v>385</v>
      </c>
    </row>
    <row r="262" spans="1:7" ht="63">
      <c r="A262" s="93"/>
      <c r="B262" s="93">
        <v>851</v>
      </c>
      <c r="C262" s="94" t="s">
        <v>466</v>
      </c>
      <c r="D262" s="95">
        <v>784804246</v>
      </c>
      <c r="E262" s="95">
        <v>0</v>
      </c>
      <c r="F262" s="95">
        <f t="shared" si="6"/>
        <v>784804246</v>
      </c>
      <c r="G262" s="84" t="s">
        <v>385</v>
      </c>
    </row>
    <row r="263" spans="1:7" ht="63">
      <c r="A263" s="93"/>
      <c r="B263" s="93">
        <v>854</v>
      </c>
      <c r="C263" s="94" t="s">
        <v>467</v>
      </c>
      <c r="D263" s="95">
        <v>400000000</v>
      </c>
      <c r="E263" s="95">
        <v>116239295</v>
      </c>
      <c r="F263" s="95">
        <f t="shared" si="6"/>
        <v>283760705</v>
      </c>
      <c r="G263" s="84" t="s">
        <v>385</v>
      </c>
    </row>
    <row r="264" spans="1:7" ht="63">
      <c r="A264" s="93"/>
      <c r="B264" s="93">
        <v>876</v>
      </c>
      <c r="C264" s="94" t="s">
        <v>468</v>
      </c>
      <c r="D264" s="95">
        <v>661370000</v>
      </c>
      <c r="E264" s="95">
        <v>0</v>
      </c>
      <c r="F264" s="95">
        <f t="shared" si="6"/>
        <v>661370000</v>
      </c>
      <c r="G264" s="84" t="s">
        <v>385</v>
      </c>
    </row>
    <row r="265" spans="1:7" ht="63">
      <c r="A265" s="93"/>
      <c r="B265" s="93">
        <v>879</v>
      </c>
      <c r="C265" s="94" t="s">
        <v>469</v>
      </c>
      <c r="D265" s="95">
        <v>3503346800</v>
      </c>
      <c r="E265" s="95">
        <v>2490086216</v>
      </c>
      <c r="F265" s="95">
        <f t="shared" si="6"/>
        <v>1013260584</v>
      </c>
      <c r="G265" s="84" t="s">
        <v>385</v>
      </c>
    </row>
    <row r="266" spans="1:7" ht="63">
      <c r="A266" s="93"/>
      <c r="B266" s="93">
        <v>881</v>
      </c>
      <c r="C266" s="94" t="s">
        <v>470</v>
      </c>
      <c r="D266" s="95">
        <v>1000000000</v>
      </c>
      <c r="E266" s="95">
        <v>0</v>
      </c>
      <c r="F266" s="95">
        <f t="shared" si="6"/>
        <v>1000000000</v>
      </c>
      <c r="G266" s="84" t="s">
        <v>385</v>
      </c>
    </row>
    <row r="267" spans="1:7" ht="63">
      <c r="A267" s="90">
        <v>900</v>
      </c>
      <c r="B267" s="90"/>
      <c r="C267" s="96" t="s">
        <v>471</v>
      </c>
      <c r="D267" s="92">
        <f>SUM(D268:D269)</f>
        <v>305000000</v>
      </c>
      <c r="E267" s="92">
        <f>SUM(E268:E269)</f>
        <v>106197371</v>
      </c>
      <c r="F267" s="92">
        <f>SUM(F268:F269)</f>
        <v>198802629</v>
      </c>
      <c r="G267" s="84" t="s">
        <v>385</v>
      </c>
    </row>
    <row r="268" spans="1:7" ht="63">
      <c r="A268" s="93"/>
      <c r="B268" s="93">
        <v>910</v>
      </c>
      <c r="C268" s="94" t="s">
        <v>472</v>
      </c>
      <c r="D268" s="95">
        <v>200000000</v>
      </c>
      <c r="E268" s="95">
        <v>99232200</v>
      </c>
      <c r="F268" s="95">
        <f t="shared" ref="F268" si="7">+D268-E268</f>
        <v>100767800</v>
      </c>
      <c r="G268" s="84" t="s">
        <v>385</v>
      </c>
    </row>
    <row r="269" spans="1:7" ht="63">
      <c r="A269" s="93"/>
      <c r="B269" s="93">
        <v>920</v>
      </c>
      <c r="C269" s="94" t="s">
        <v>473</v>
      </c>
      <c r="D269" s="95">
        <v>105000000</v>
      </c>
      <c r="E269" s="95">
        <v>6965171</v>
      </c>
      <c r="F269" s="95">
        <f>+D269-E269</f>
        <v>98034829</v>
      </c>
      <c r="G269" s="84" t="s">
        <v>385</v>
      </c>
    </row>
    <row r="270" spans="1:7" ht="63">
      <c r="A270" s="93"/>
      <c r="B270" s="93"/>
      <c r="C270" s="96" t="s">
        <v>474</v>
      </c>
      <c r="D270" s="92">
        <f>+D267+D257+D249+D228+D197+D181</f>
        <v>122737623400</v>
      </c>
      <c r="E270" s="92">
        <f>+E267+E257+E249+E228+E197+E181</f>
        <v>19044256745</v>
      </c>
      <c r="F270" s="92">
        <f>+F267+F257+F249+F228+F197+F181</f>
        <v>103693366655</v>
      </c>
      <c r="G270" s="84" t="s">
        <v>385</v>
      </c>
    </row>
    <row r="271" spans="1:7" ht="191.25" customHeight="1">
      <c r="A271" s="217" t="s">
        <v>475</v>
      </c>
      <c r="B271" s="218"/>
      <c r="C271" s="218"/>
      <c r="D271" s="218"/>
      <c r="E271" s="218"/>
      <c r="F271" s="218"/>
      <c r="G271" s="219"/>
    </row>
    <row r="272" spans="1:7" ht="32.25" customHeight="1">
      <c r="A272" s="220" t="s">
        <v>40</v>
      </c>
      <c r="B272" s="143"/>
      <c r="C272" s="143"/>
      <c r="D272" s="143"/>
      <c r="E272" s="143"/>
      <c r="F272" s="143"/>
      <c r="G272" s="144"/>
    </row>
    <row r="274" spans="1:7" ht="35.25" customHeight="1">
      <c r="A274" s="221" t="s">
        <v>476</v>
      </c>
      <c r="B274" s="222"/>
      <c r="C274" s="222"/>
      <c r="D274" s="222"/>
      <c r="E274" s="222"/>
      <c r="F274" s="222"/>
      <c r="G274" s="222"/>
    </row>
    <row r="275" spans="1:7" ht="34.5" customHeight="1">
      <c r="A275" s="223" t="s">
        <v>477</v>
      </c>
      <c r="B275" s="224"/>
      <c r="C275" s="224"/>
      <c r="D275" s="224"/>
      <c r="E275" s="224"/>
      <c r="F275" s="224"/>
      <c r="G275" s="224"/>
    </row>
    <row r="276" spans="1:7" ht="63">
      <c r="A276" s="17" t="s">
        <v>478</v>
      </c>
      <c r="B276" s="17" t="s">
        <v>479</v>
      </c>
      <c r="C276" s="157" t="s">
        <v>480</v>
      </c>
      <c r="D276" s="157"/>
      <c r="E276" s="157" t="s">
        <v>481</v>
      </c>
      <c r="F276" s="157"/>
      <c r="G276" s="17" t="s">
        <v>482</v>
      </c>
    </row>
    <row r="277" spans="1:7" ht="150">
      <c r="A277" s="5">
        <v>1</v>
      </c>
      <c r="B277" s="5" t="s">
        <v>483</v>
      </c>
      <c r="C277" s="130" t="s">
        <v>484</v>
      </c>
      <c r="D277" s="180"/>
      <c r="E277" s="130" t="s">
        <v>485</v>
      </c>
      <c r="F277" s="180"/>
      <c r="G277" s="104" t="s">
        <v>486</v>
      </c>
    </row>
    <row r="278" spans="1:7" ht="135">
      <c r="A278" s="5">
        <v>2</v>
      </c>
      <c r="B278" s="5" t="s">
        <v>483</v>
      </c>
      <c r="C278" s="130" t="s">
        <v>487</v>
      </c>
      <c r="D278" s="180"/>
      <c r="E278" s="130" t="s">
        <v>485</v>
      </c>
      <c r="F278" s="180"/>
      <c r="G278" s="105" t="s">
        <v>488</v>
      </c>
    </row>
    <row r="279" spans="1:7" ht="135">
      <c r="A279" s="5">
        <v>3</v>
      </c>
      <c r="B279" s="5" t="s">
        <v>483</v>
      </c>
      <c r="C279" s="130" t="s">
        <v>489</v>
      </c>
      <c r="D279" s="180"/>
      <c r="E279" s="130" t="s">
        <v>485</v>
      </c>
      <c r="F279" s="180"/>
      <c r="G279" s="106" t="s">
        <v>490</v>
      </c>
    </row>
    <row r="280" spans="1:7" ht="135">
      <c r="A280" s="5">
        <v>4</v>
      </c>
      <c r="B280" s="5" t="s">
        <v>483</v>
      </c>
      <c r="C280" s="130" t="s">
        <v>491</v>
      </c>
      <c r="D280" s="180"/>
      <c r="E280" s="130" t="s">
        <v>485</v>
      </c>
      <c r="F280" s="180"/>
      <c r="G280" s="104" t="s">
        <v>492</v>
      </c>
    </row>
    <row r="281" spans="1:7" ht="135">
      <c r="A281" s="5">
        <v>5</v>
      </c>
      <c r="B281" s="5" t="s">
        <v>483</v>
      </c>
      <c r="C281" s="130" t="s">
        <v>493</v>
      </c>
      <c r="D281" s="180"/>
      <c r="E281" s="130" t="s">
        <v>485</v>
      </c>
      <c r="F281" s="180"/>
      <c r="G281" s="104" t="s">
        <v>494</v>
      </c>
    </row>
    <row r="282" spans="1:7" ht="120">
      <c r="A282" s="5">
        <v>6</v>
      </c>
      <c r="B282" s="5" t="s">
        <v>483</v>
      </c>
      <c r="C282" s="130" t="s">
        <v>495</v>
      </c>
      <c r="D282" s="180"/>
      <c r="E282" s="130" t="s">
        <v>485</v>
      </c>
      <c r="F282" s="180"/>
      <c r="G282" s="104" t="s">
        <v>496</v>
      </c>
    </row>
    <row r="283" spans="1:7" ht="120">
      <c r="A283" s="5">
        <v>7</v>
      </c>
      <c r="B283" s="5" t="s">
        <v>497</v>
      </c>
      <c r="C283" s="130" t="s">
        <v>498</v>
      </c>
      <c r="D283" s="180"/>
      <c r="E283" s="130" t="s">
        <v>485</v>
      </c>
      <c r="F283" s="180"/>
      <c r="G283" s="104" t="s">
        <v>499</v>
      </c>
    </row>
    <row r="284" spans="1:7" ht="120">
      <c r="A284" s="5">
        <v>8</v>
      </c>
      <c r="B284" s="5" t="s">
        <v>483</v>
      </c>
      <c r="C284" s="130" t="s">
        <v>484</v>
      </c>
      <c r="D284" s="180"/>
      <c r="E284" s="130" t="s">
        <v>500</v>
      </c>
      <c r="F284" s="180"/>
      <c r="G284" s="105" t="s">
        <v>501</v>
      </c>
    </row>
    <row r="285" spans="1:7" ht="135">
      <c r="A285" s="5">
        <v>9</v>
      </c>
      <c r="B285" s="5" t="s">
        <v>483</v>
      </c>
      <c r="C285" s="130" t="s">
        <v>489</v>
      </c>
      <c r="D285" s="180"/>
      <c r="E285" s="130" t="s">
        <v>500</v>
      </c>
      <c r="F285" s="180"/>
      <c r="G285" s="105" t="s">
        <v>502</v>
      </c>
    </row>
    <row r="286" spans="1:7" ht="135">
      <c r="A286" s="5">
        <v>10</v>
      </c>
      <c r="B286" s="5" t="s">
        <v>483</v>
      </c>
      <c r="C286" s="130" t="s">
        <v>491</v>
      </c>
      <c r="D286" s="180"/>
      <c r="E286" s="130" t="s">
        <v>500</v>
      </c>
      <c r="F286" s="180"/>
      <c r="G286" s="105" t="s">
        <v>503</v>
      </c>
    </row>
    <row r="287" spans="1:7" ht="22.5" customHeight="1">
      <c r="A287" s="215">
        <v>11</v>
      </c>
      <c r="B287" s="5" t="s">
        <v>504</v>
      </c>
      <c r="C287" s="130" t="s">
        <v>505</v>
      </c>
      <c r="D287" s="180"/>
      <c r="E287" s="130" t="s">
        <v>485</v>
      </c>
      <c r="F287" s="180"/>
      <c r="G287" s="14"/>
    </row>
    <row r="288" spans="1:7" ht="31.5">
      <c r="A288" s="216"/>
      <c r="B288" s="5" t="s">
        <v>506</v>
      </c>
      <c r="C288" s="130" t="s">
        <v>507</v>
      </c>
      <c r="D288" s="180"/>
      <c r="E288" s="130" t="s">
        <v>485</v>
      </c>
      <c r="F288" s="180"/>
      <c r="G288" s="14"/>
    </row>
    <row r="289" spans="1:7" ht="141.75">
      <c r="A289" s="5">
        <v>12</v>
      </c>
      <c r="B289" s="5" t="s">
        <v>508</v>
      </c>
      <c r="C289" s="130" t="s">
        <v>509</v>
      </c>
      <c r="D289" s="180"/>
      <c r="E289" s="130" t="s">
        <v>485</v>
      </c>
      <c r="F289" s="180"/>
      <c r="G289" s="103" t="s">
        <v>510</v>
      </c>
    </row>
    <row r="292" spans="1:7" ht="40.5" customHeight="1">
      <c r="A292" s="210" t="s">
        <v>477</v>
      </c>
      <c r="B292" s="211"/>
      <c r="C292" s="211"/>
      <c r="D292" s="211"/>
      <c r="E292" s="211"/>
      <c r="F292" s="211"/>
      <c r="G292" s="212"/>
    </row>
    <row r="293" spans="1:7" ht="63">
      <c r="A293" s="17" t="s">
        <v>478</v>
      </c>
      <c r="B293" s="17" t="s">
        <v>479</v>
      </c>
      <c r="C293" s="213" t="s">
        <v>480</v>
      </c>
      <c r="D293" s="214"/>
      <c r="E293" s="213" t="s">
        <v>481</v>
      </c>
      <c r="F293" s="214"/>
      <c r="G293" s="17" t="s">
        <v>482</v>
      </c>
    </row>
    <row r="294" spans="1:7" ht="48" customHeight="1">
      <c r="A294" s="5">
        <v>1</v>
      </c>
      <c r="B294" s="111" t="s">
        <v>511</v>
      </c>
      <c r="C294" s="204" t="s">
        <v>272</v>
      </c>
      <c r="D294" s="205"/>
      <c r="E294" s="204" t="s">
        <v>512</v>
      </c>
      <c r="F294" s="205"/>
      <c r="G294" s="112" t="s">
        <v>275</v>
      </c>
    </row>
    <row r="295" spans="1:7" ht="48.75" customHeight="1">
      <c r="A295" s="5">
        <v>2</v>
      </c>
      <c r="B295" s="111" t="s">
        <v>513</v>
      </c>
      <c r="C295" s="204" t="s">
        <v>514</v>
      </c>
      <c r="D295" s="205"/>
      <c r="E295" s="204" t="s">
        <v>512</v>
      </c>
      <c r="F295" s="205"/>
      <c r="G295" s="113" t="s">
        <v>515</v>
      </c>
    </row>
    <row r="296" spans="1:7" ht="76.5" customHeight="1">
      <c r="A296" s="5">
        <v>3</v>
      </c>
      <c r="B296" s="114" t="s">
        <v>516</v>
      </c>
      <c r="C296" s="206" t="s">
        <v>517</v>
      </c>
      <c r="D296" s="207"/>
      <c r="E296" s="204" t="s">
        <v>512</v>
      </c>
      <c r="F296" s="205"/>
      <c r="G296" s="23" t="s">
        <v>518</v>
      </c>
    </row>
    <row r="297" spans="1:7" ht="71.25" customHeight="1">
      <c r="A297" s="5">
        <v>4</v>
      </c>
      <c r="B297" s="116" t="s">
        <v>519</v>
      </c>
      <c r="C297" s="208" t="s">
        <v>520</v>
      </c>
      <c r="D297" s="209"/>
      <c r="E297" s="208" t="s">
        <v>521</v>
      </c>
      <c r="F297" s="209"/>
      <c r="G297" s="74" t="s">
        <v>522</v>
      </c>
    </row>
    <row r="298" spans="1:7" ht="228.75" customHeight="1">
      <c r="A298" s="5">
        <v>5</v>
      </c>
      <c r="B298" s="5" t="s">
        <v>523</v>
      </c>
      <c r="C298" s="172" t="s">
        <v>524</v>
      </c>
      <c r="D298" s="172"/>
      <c r="E298" s="208" t="s">
        <v>521</v>
      </c>
      <c r="F298" s="209"/>
      <c r="G298" s="115" t="s">
        <v>525</v>
      </c>
    </row>
    <row r="299" spans="1:7" ht="87.75" customHeight="1">
      <c r="A299" s="101"/>
      <c r="B299" s="107" t="s">
        <v>526</v>
      </c>
      <c r="C299" s="200" t="s">
        <v>537</v>
      </c>
      <c r="D299" s="200"/>
      <c r="E299" s="166" t="s">
        <v>527</v>
      </c>
      <c r="F299" s="166"/>
      <c r="G299" s="23"/>
    </row>
    <row r="300" spans="1:7" ht="141.75">
      <c r="A300" s="109"/>
      <c r="B300" s="110" t="s">
        <v>528</v>
      </c>
      <c r="C300" s="201" t="s">
        <v>529</v>
      </c>
      <c r="D300" s="201"/>
      <c r="E300" s="202" t="s">
        <v>530</v>
      </c>
      <c r="F300" s="202"/>
      <c r="G300" s="23" t="s">
        <v>531</v>
      </c>
    </row>
    <row r="301" spans="1:7" ht="141.75">
      <c r="A301" s="109"/>
      <c r="B301" s="108" t="s">
        <v>532</v>
      </c>
      <c r="C301" s="166" t="s">
        <v>533</v>
      </c>
      <c r="D301" s="166"/>
      <c r="E301" s="203" t="s">
        <v>530</v>
      </c>
      <c r="F301" s="203"/>
      <c r="G301" s="23" t="s">
        <v>531</v>
      </c>
    </row>
    <row r="302" spans="1:7" ht="141.75">
      <c r="A302" s="109"/>
      <c r="B302" s="108" t="s">
        <v>532</v>
      </c>
      <c r="C302" s="166" t="s">
        <v>534</v>
      </c>
      <c r="D302" s="166"/>
      <c r="E302" s="203" t="s">
        <v>530</v>
      </c>
      <c r="F302" s="203"/>
      <c r="G302" s="23" t="s">
        <v>531</v>
      </c>
    </row>
    <row r="303" spans="1:7" ht="63" customHeight="1">
      <c r="A303" s="102"/>
      <c r="B303" s="108" t="s">
        <v>535</v>
      </c>
      <c r="C303" s="166" t="s">
        <v>538</v>
      </c>
      <c r="D303" s="166"/>
      <c r="E303" s="200" t="s">
        <v>530</v>
      </c>
      <c r="F303" s="200"/>
      <c r="G303" s="23" t="s">
        <v>536</v>
      </c>
    </row>
    <row r="304" spans="1:7" ht="87.75" customHeight="1">
      <c r="A304" s="130" t="s">
        <v>40</v>
      </c>
      <c r="B304" s="131"/>
      <c r="C304" s="131"/>
      <c r="D304" s="131"/>
      <c r="E304" s="131"/>
      <c r="F304" s="131"/>
      <c r="G304" s="132"/>
    </row>
    <row r="305" spans="1:7" ht="39" customHeight="1">
      <c r="A305" s="191" t="s">
        <v>539</v>
      </c>
      <c r="B305" s="192"/>
      <c r="C305" s="192"/>
      <c r="D305" s="192"/>
      <c r="E305" s="192"/>
      <c r="F305" s="192"/>
      <c r="G305" s="193"/>
    </row>
    <row r="306" spans="1:7" ht="33" customHeight="1">
      <c r="A306" s="194" t="s">
        <v>583</v>
      </c>
      <c r="B306" s="195"/>
      <c r="C306" s="195"/>
      <c r="D306" s="195"/>
      <c r="E306" s="195"/>
      <c r="F306" s="195"/>
      <c r="G306" s="196"/>
    </row>
    <row r="307" spans="1:7" ht="33.75" customHeight="1">
      <c r="A307" s="197" t="s">
        <v>540</v>
      </c>
      <c r="B307" s="198"/>
      <c r="C307" s="197" t="s">
        <v>541</v>
      </c>
      <c r="D307" s="198"/>
      <c r="E307" s="197" t="s">
        <v>542</v>
      </c>
      <c r="F307" s="199"/>
      <c r="G307" s="198"/>
    </row>
    <row r="308" spans="1:7" ht="57" customHeight="1">
      <c r="A308" s="188" t="s">
        <v>543</v>
      </c>
      <c r="B308" s="164"/>
      <c r="C308" s="184" t="s">
        <v>544</v>
      </c>
      <c r="D308" s="184"/>
      <c r="E308" s="185" t="s">
        <v>545</v>
      </c>
      <c r="F308" s="186"/>
      <c r="G308" s="187"/>
    </row>
    <row r="309" spans="1:7" ht="177" customHeight="1">
      <c r="A309" s="188" t="s">
        <v>546</v>
      </c>
      <c r="B309" s="164"/>
      <c r="C309" s="184" t="s">
        <v>547</v>
      </c>
      <c r="D309" s="184"/>
      <c r="E309" s="185" t="s">
        <v>548</v>
      </c>
      <c r="F309" s="186"/>
      <c r="G309" s="187"/>
    </row>
    <row r="310" spans="1:7" ht="45.75" customHeight="1">
      <c r="A310" s="189" t="s">
        <v>549</v>
      </c>
      <c r="B310" s="190"/>
      <c r="C310" s="184" t="s">
        <v>550</v>
      </c>
      <c r="D310" s="184"/>
      <c r="E310" s="185" t="s">
        <v>551</v>
      </c>
      <c r="F310" s="186"/>
      <c r="G310" s="187"/>
    </row>
    <row r="311" spans="1:7" ht="51" customHeight="1">
      <c r="A311" s="182">
        <f>47+41+62</f>
        <v>150</v>
      </c>
      <c r="B311" s="183"/>
      <c r="C311" s="184" t="s">
        <v>552</v>
      </c>
      <c r="D311" s="184"/>
      <c r="E311" s="185" t="s">
        <v>553</v>
      </c>
      <c r="F311" s="186"/>
      <c r="G311" s="187"/>
    </row>
    <row r="312" spans="1:7" ht="52.5" customHeight="1">
      <c r="A312" s="182">
        <v>246</v>
      </c>
      <c r="B312" s="183"/>
      <c r="C312" s="184" t="s">
        <v>554</v>
      </c>
      <c r="D312" s="184"/>
      <c r="E312" s="185" t="s">
        <v>555</v>
      </c>
      <c r="F312" s="186"/>
      <c r="G312" s="187"/>
    </row>
    <row r="313" spans="1:7" ht="46.5" customHeight="1">
      <c r="A313" s="182">
        <v>209</v>
      </c>
      <c r="B313" s="183"/>
      <c r="C313" s="184" t="s">
        <v>556</v>
      </c>
      <c r="D313" s="184"/>
      <c r="E313" s="185" t="s">
        <v>557</v>
      </c>
      <c r="F313" s="186"/>
      <c r="G313" s="187"/>
    </row>
    <row r="314" spans="1:7" ht="54" customHeight="1">
      <c r="A314" s="170">
        <v>220</v>
      </c>
      <c r="B314" s="170"/>
      <c r="C314" s="184" t="s">
        <v>558</v>
      </c>
      <c r="D314" s="184"/>
      <c r="E314" s="156" t="s">
        <v>559</v>
      </c>
      <c r="F314" s="156"/>
      <c r="G314" s="156"/>
    </row>
    <row r="315" spans="1:7" ht="31.5">
      <c r="A315" s="181" t="s">
        <v>540</v>
      </c>
      <c r="B315" s="181"/>
      <c r="C315" s="181" t="s">
        <v>541</v>
      </c>
      <c r="D315" s="181"/>
      <c r="E315" s="181"/>
      <c r="F315" s="181"/>
      <c r="G315" s="117" t="s">
        <v>542</v>
      </c>
    </row>
    <row r="316" spans="1:7" ht="15.75">
      <c r="A316" s="170">
        <v>1</v>
      </c>
      <c r="B316" s="170"/>
      <c r="C316" s="171" t="s">
        <v>560</v>
      </c>
      <c r="D316" s="171"/>
      <c r="E316" s="171"/>
      <c r="F316" s="171"/>
      <c r="G316" s="119" t="s">
        <v>561</v>
      </c>
    </row>
    <row r="317" spans="1:7" ht="15.75">
      <c r="A317" s="170">
        <v>1</v>
      </c>
      <c r="B317" s="170"/>
      <c r="C317" s="171" t="s">
        <v>562</v>
      </c>
      <c r="D317" s="171"/>
      <c r="E317" s="171"/>
      <c r="F317" s="171"/>
      <c r="G317" s="119" t="s">
        <v>561</v>
      </c>
    </row>
    <row r="318" spans="1:7" ht="15.75">
      <c r="A318" s="170">
        <v>1</v>
      </c>
      <c r="B318" s="170"/>
      <c r="C318" s="171" t="s">
        <v>563</v>
      </c>
      <c r="D318" s="171"/>
      <c r="E318" s="171"/>
      <c r="F318" s="171"/>
      <c r="G318" s="119" t="s">
        <v>561</v>
      </c>
    </row>
    <row r="319" spans="1:7" ht="15.75">
      <c r="A319" s="170">
        <v>1</v>
      </c>
      <c r="B319" s="170"/>
      <c r="C319" s="171" t="s">
        <v>564</v>
      </c>
      <c r="D319" s="171"/>
      <c r="E319" s="171"/>
      <c r="F319" s="171"/>
      <c r="G319" s="119" t="s">
        <v>561</v>
      </c>
    </row>
    <row r="320" spans="1:7" ht="15.75">
      <c r="A320" s="170">
        <v>1</v>
      </c>
      <c r="B320" s="170"/>
      <c r="C320" s="171" t="s">
        <v>565</v>
      </c>
      <c r="D320" s="171"/>
      <c r="E320" s="171"/>
      <c r="F320" s="171"/>
      <c r="G320" s="119" t="s">
        <v>561</v>
      </c>
    </row>
    <row r="321" spans="1:7" ht="15.75">
      <c r="A321" s="170">
        <v>1</v>
      </c>
      <c r="B321" s="170"/>
      <c r="C321" s="171" t="s">
        <v>566</v>
      </c>
      <c r="D321" s="171"/>
      <c r="E321" s="171"/>
      <c r="F321" s="171"/>
      <c r="G321" s="119" t="s">
        <v>561</v>
      </c>
    </row>
    <row r="322" spans="1:7" ht="27.75" customHeight="1">
      <c r="A322" s="170">
        <v>1</v>
      </c>
      <c r="B322" s="170"/>
      <c r="C322" s="171" t="s">
        <v>567</v>
      </c>
      <c r="D322" s="171"/>
      <c r="E322" s="171"/>
      <c r="F322" s="171"/>
      <c r="G322" s="119" t="s">
        <v>561</v>
      </c>
    </row>
    <row r="323" spans="1:7" ht="15.75">
      <c r="A323" s="170">
        <v>1</v>
      </c>
      <c r="B323" s="170"/>
      <c r="C323" s="171" t="s">
        <v>568</v>
      </c>
      <c r="D323" s="171"/>
      <c r="E323" s="171"/>
      <c r="F323" s="171"/>
      <c r="G323" s="119" t="s">
        <v>561</v>
      </c>
    </row>
    <row r="324" spans="1:7" ht="15.75">
      <c r="A324" s="170">
        <v>1</v>
      </c>
      <c r="B324" s="170"/>
      <c r="C324" s="171" t="s">
        <v>569</v>
      </c>
      <c r="D324" s="171"/>
      <c r="E324" s="171"/>
      <c r="F324" s="171"/>
      <c r="G324" s="119" t="s">
        <v>561</v>
      </c>
    </row>
    <row r="325" spans="1:7" ht="15.75">
      <c r="A325" s="170">
        <v>7</v>
      </c>
      <c r="B325" s="170"/>
      <c r="C325" s="171" t="s">
        <v>570</v>
      </c>
      <c r="D325" s="171"/>
      <c r="E325" s="171"/>
      <c r="F325" s="171"/>
      <c r="G325" s="119" t="s">
        <v>561</v>
      </c>
    </row>
    <row r="326" spans="1:7" ht="36" customHeight="1">
      <c r="A326" s="172" t="s">
        <v>40</v>
      </c>
      <c r="B326" s="172"/>
      <c r="C326" s="172"/>
      <c r="D326" s="172"/>
      <c r="E326" s="172"/>
      <c r="F326" s="172"/>
      <c r="G326" s="172"/>
    </row>
    <row r="327" spans="1:7" ht="42.75" customHeight="1">
      <c r="A327" s="173" t="s">
        <v>584</v>
      </c>
      <c r="B327" s="174"/>
      <c r="C327" s="174"/>
      <c r="D327" s="174"/>
      <c r="E327" s="174"/>
      <c r="F327" s="174"/>
      <c r="G327" s="175"/>
    </row>
    <row r="328" spans="1:7" ht="65.25" customHeight="1">
      <c r="A328" s="118" t="s">
        <v>585</v>
      </c>
      <c r="B328" s="118" t="s">
        <v>586</v>
      </c>
      <c r="C328" s="176" t="s">
        <v>587</v>
      </c>
      <c r="D328" s="177"/>
      <c r="E328" s="118" t="s">
        <v>588</v>
      </c>
      <c r="F328" s="176" t="s">
        <v>589</v>
      </c>
      <c r="G328" s="177"/>
    </row>
    <row r="329" spans="1:7" ht="51" customHeight="1">
      <c r="A329" s="120" t="s">
        <v>571</v>
      </c>
      <c r="B329" s="120" t="s">
        <v>572</v>
      </c>
      <c r="C329" s="178" t="s">
        <v>573</v>
      </c>
      <c r="D329" s="179"/>
      <c r="E329" s="120" t="s">
        <v>574</v>
      </c>
      <c r="F329" s="136" t="s">
        <v>675</v>
      </c>
      <c r="G329" s="180"/>
    </row>
    <row r="330" spans="1:7" ht="44.25" customHeight="1">
      <c r="A330" s="145" t="s">
        <v>575</v>
      </c>
      <c r="B330" s="161"/>
      <c r="C330" s="161"/>
      <c r="D330" s="161"/>
      <c r="E330" s="161"/>
      <c r="F330" s="161"/>
      <c r="G330" s="161"/>
    </row>
    <row r="331" spans="1:7" ht="36.75" customHeight="1">
      <c r="A331" s="162" t="s">
        <v>590</v>
      </c>
      <c r="B331" s="163"/>
      <c r="C331" s="163"/>
      <c r="D331" s="163"/>
      <c r="E331" s="163"/>
      <c r="F331" s="163"/>
      <c r="G331" s="163"/>
    </row>
    <row r="332" spans="1:7" ht="47.25">
      <c r="A332" s="16" t="s">
        <v>576</v>
      </c>
      <c r="B332" s="16" t="s">
        <v>577</v>
      </c>
      <c r="C332" s="154" t="s">
        <v>480</v>
      </c>
      <c r="D332" s="154"/>
      <c r="E332" s="16" t="s">
        <v>578</v>
      </c>
      <c r="F332" s="154" t="s">
        <v>579</v>
      </c>
      <c r="G332" s="154"/>
    </row>
    <row r="333" spans="1:7" ht="122.25" customHeight="1">
      <c r="A333" s="89" t="s">
        <v>580</v>
      </c>
      <c r="B333" s="89">
        <v>46034</v>
      </c>
      <c r="C333" s="164" t="s">
        <v>581</v>
      </c>
      <c r="D333" s="165"/>
      <c r="E333" s="18" t="s">
        <v>582</v>
      </c>
      <c r="F333" s="166"/>
      <c r="G333" s="167"/>
    </row>
    <row r="336" spans="1:7" ht="40.5" customHeight="1">
      <c r="A336" s="145" t="s">
        <v>591</v>
      </c>
      <c r="B336" s="146"/>
      <c r="C336" s="146"/>
      <c r="D336" s="146"/>
      <c r="E336" s="146"/>
      <c r="F336" s="146"/>
      <c r="G336" s="146"/>
    </row>
    <row r="337" spans="1:7" ht="34.5" customHeight="1">
      <c r="A337" s="168" t="s">
        <v>626</v>
      </c>
      <c r="B337" s="169"/>
      <c r="C337" s="169"/>
      <c r="D337" s="169"/>
      <c r="E337" s="169"/>
      <c r="F337" s="169"/>
      <c r="G337" s="169"/>
    </row>
    <row r="338" spans="1:7" ht="30" customHeight="1">
      <c r="A338" s="153" t="s">
        <v>596</v>
      </c>
      <c r="B338" s="153"/>
      <c r="C338" s="153"/>
      <c r="D338" s="153"/>
      <c r="E338" s="153"/>
      <c r="F338" s="153"/>
      <c r="G338" s="153"/>
    </row>
    <row r="339" spans="1:7" ht="31.5">
      <c r="A339" s="4" t="s">
        <v>592</v>
      </c>
      <c r="B339" s="121" t="s">
        <v>593</v>
      </c>
      <c r="C339" s="160" t="s">
        <v>595</v>
      </c>
      <c r="D339" s="160"/>
      <c r="E339" s="160"/>
      <c r="F339" s="159" t="s">
        <v>594</v>
      </c>
      <c r="G339" s="159"/>
    </row>
    <row r="340" spans="1:7" ht="51" customHeight="1">
      <c r="A340" s="21" t="s">
        <v>597</v>
      </c>
      <c r="B340" s="122">
        <v>46038</v>
      </c>
      <c r="C340" s="155" t="s">
        <v>598</v>
      </c>
      <c r="D340" s="155"/>
      <c r="E340" s="155"/>
      <c r="F340" s="156" t="s">
        <v>599</v>
      </c>
      <c r="G340" s="156"/>
    </row>
    <row r="341" spans="1:7" ht="58.5" customHeight="1">
      <c r="A341" s="21" t="s">
        <v>600</v>
      </c>
      <c r="B341" s="122">
        <v>46044</v>
      </c>
      <c r="C341" s="155" t="s">
        <v>601</v>
      </c>
      <c r="D341" s="155"/>
      <c r="E341" s="155"/>
      <c r="F341" s="156" t="s">
        <v>602</v>
      </c>
      <c r="G341" s="156"/>
    </row>
    <row r="342" spans="1:7" ht="50.25" customHeight="1">
      <c r="A342" s="21" t="s">
        <v>603</v>
      </c>
      <c r="B342" s="122">
        <v>46072</v>
      </c>
      <c r="C342" s="155" t="s">
        <v>604</v>
      </c>
      <c r="D342" s="155"/>
      <c r="E342" s="155"/>
      <c r="F342" s="156" t="s">
        <v>605</v>
      </c>
      <c r="G342" s="156"/>
    </row>
    <row r="343" spans="1:7" ht="38.25" customHeight="1">
      <c r="A343" s="21" t="s">
        <v>606</v>
      </c>
      <c r="B343" s="122">
        <v>46072</v>
      </c>
      <c r="C343" s="155" t="s">
        <v>607</v>
      </c>
      <c r="D343" s="155"/>
      <c r="E343" s="155"/>
      <c r="F343" s="156" t="s">
        <v>608</v>
      </c>
      <c r="G343" s="156"/>
    </row>
    <row r="344" spans="1:7" ht="46.5" customHeight="1">
      <c r="A344" s="21" t="s">
        <v>609</v>
      </c>
      <c r="B344" s="122">
        <v>46080</v>
      </c>
      <c r="C344" s="155" t="s">
        <v>610</v>
      </c>
      <c r="D344" s="155"/>
      <c r="E344" s="155"/>
      <c r="F344" s="156" t="s">
        <v>611</v>
      </c>
      <c r="G344" s="156"/>
    </row>
    <row r="345" spans="1:7" ht="33" customHeight="1">
      <c r="A345" s="157" t="s">
        <v>612</v>
      </c>
      <c r="B345" s="158"/>
      <c r="C345" s="158"/>
      <c r="D345" s="158"/>
      <c r="E345" s="158"/>
      <c r="F345" s="158"/>
      <c r="G345" s="158"/>
    </row>
    <row r="346" spans="1:7" ht="34.5" customHeight="1">
      <c r="A346" s="121" t="s">
        <v>613</v>
      </c>
      <c r="B346" s="121" t="s">
        <v>593</v>
      </c>
      <c r="C346" s="159" t="s">
        <v>614</v>
      </c>
      <c r="D346" s="160"/>
      <c r="E346" s="160"/>
      <c r="F346" s="159" t="s">
        <v>615</v>
      </c>
      <c r="G346" s="159"/>
    </row>
    <row r="347" spans="1:7" ht="44.25" customHeight="1">
      <c r="A347" s="21" t="s">
        <v>616</v>
      </c>
      <c r="B347" s="122">
        <v>46069</v>
      </c>
      <c r="C347" s="149" t="s">
        <v>617</v>
      </c>
      <c r="D347" s="149"/>
      <c r="E347" s="149"/>
      <c r="F347" s="150" t="s">
        <v>618</v>
      </c>
      <c r="G347" s="150"/>
    </row>
    <row r="348" spans="1:7" ht="46.5" customHeight="1">
      <c r="A348" s="21" t="s">
        <v>619</v>
      </c>
      <c r="B348" s="122">
        <v>46069</v>
      </c>
      <c r="C348" s="149" t="s">
        <v>620</v>
      </c>
      <c r="D348" s="149"/>
      <c r="E348" s="149"/>
      <c r="F348" s="150" t="s">
        <v>621</v>
      </c>
      <c r="G348" s="150"/>
    </row>
    <row r="349" spans="1:7" ht="39" customHeight="1">
      <c r="A349" s="151" t="s">
        <v>622</v>
      </c>
      <c r="B349" s="152"/>
      <c r="C349" s="152"/>
      <c r="D349" s="152"/>
      <c r="E349" s="152"/>
      <c r="F349" s="152"/>
      <c r="G349" s="152"/>
    </row>
    <row r="350" spans="1:7" ht="35.25" customHeight="1">
      <c r="A350" s="153" t="s">
        <v>623</v>
      </c>
      <c r="B350" s="153"/>
      <c r="C350" s="153"/>
      <c r="D350" s="154" t="s">
        <v>624</v>
      </c>
      <c r="E350" s="153"/>
      <c r="F350" s="153"/>
      <c r="G350" s="153"/>
    </row>
    <row r="351" spans="1:7" ht="30" customHeight="1">
      <c r="A351" s="148">
        <v>2024</v>
      </c>
      <c r="B351" s="148"/>
      <c r="C351" s="148"/>
      <c r="D351" s="147" t="s">
        <v>627</v>
      </c>
      <c r="E351" s="147"/>
      <c r="F351" s="147"/>
      <c r="G351" s="147"/>
    </row>
    <row r="352" spans="1:7" ht="31.5" customHeight="1">
      <c r="A352" s="130" t="s">
        <v>40</v>
      </c>
      <c r="B352" s="131"/>
      <c r="C352" s="131"/>
      <c r="D352" s="131"/>
      <c r="E352" s="131"/>
      <c r="F352" s="131"/>
      <c r="G352" s="132"/>
    </row>
    <row r="353" spans="1:7" ht="42.75" customHeight="1">
      <c r="A353" s="145" t="s">
        <v>625</v>
      </c>
      <c r="B353" s="146"/>
      <c r="C353" s="146"/>
      <c r="D353" s="146"/>
      <c r="E353" s="146"/>
      <c r="F353" s="146"/>
      <c r="G353" s="146"/>
    </row>
    <row r="354" spans="1:7" ht="15.75">
      <c r="A354" s="133" t="s">
        <v>639</v>
      </c>
      <c r="B354" s="134"/>
      <c r="C354" s="134"/>
      <c r="D354" s="134"/>
      <c r="E354" s="134"/>
      <c r="F354" s="134"/>
      <c r="G354" s="135"/>
    </row>
    <row r="355" spans="1:7" ht="15.75">
      <c r="A355" s="133" t="s">
        <v>640</v>
      </c>
      <c r="B355" s="134"/>
      <c r="C355" s="134"/>
      <c r="D355" s="134"/>
      <c r="E355" s="134"/>
      <c r="F355" s="134"/>
      <c r="G355" s="135"/>
    </row>
    <row r="356" spans="1:7" ht="15.75">
      <c r="A356" s="133" t="s">
        <v>641</v>
      </c>
      <c r="B356" s="134"/>
      <c r="C356" s="134"/>
      <c r="D356" s="134"/>
      <c r="E356" s="134"/>
      <c r="F356" s="134"/>
      <c r="G356" s="135"/>
    </row>
    <row r="357" spans="1:7" ht="16.5" customHeight="1">
      <c r="A357" s="136" t="s">
        <v>642</v>
      </c>
      <c r="B357" s="131"/>
      <c r="C357" s="131"/>
      <c r="D357" s="131"/>
      <c r="E357" s="131"/>
      <c r="F357" s="131"/>
      <c r="G357" s="132"/>
    </row>
    <row r="358" spans="1:7" ht="21" customHeight="1">
      <c r="A358" s="133" t="s">
        <v>643</v>
      </c>
      <c r="B358" s="134"/>
      <c r="C358" s="134"/>
      <c r="D358" s="134"/>
      <c r="E358" s="134"/>
      <c r="F358" s="134"/>
      <c r="G358" s="135"/>
    </row>
    <row r="359" spans="1:7" ht="15.75">
      <c r="A359" s="133" t="s">
        <v>644</v>
      </c>
      <c r="B359" s="134"/>
      <c r="C359" s="134"/>
      <c r="D359" s="134"/>
      <c r="E359" s="134"/>
      <c r="F359" s="134"/>
      <c r="G359" s="135"/>
    </row>
    <row r="360" spans="1:7" ht="21" customHeight="1">
      <c r="A360" s="133" t="s">
        <v>645</v>
      </c>
      <c r="B360" s="134"/>
      <c r="C360" s="134"/>
      <c r="D360" s="134"/>
      <c r="E360" s="134"/>
      <c r="F360" s="134"/>
      <c r="G360" s="135"/>
    </row>
    <row r="361" spans="1:7" ht="147.75" customHeight="1">
      <c r="A361" s="130" t="s">
        <v>638</v>
      </c>
      <c r="B361" s="131"/>
      <c r="C361" s="131"/>
      <c r="D361" s="131"/>
      <c r="E361" s="131"/>
      <c r="F361" s="131"/>
      <c r="G361" s="132"/>
    </row>
    <row r="362" spans="1:7" ht="15.75">
      <c r="A362" s="133" t="s">
        <v>646</v>
      </c>
      <c r="B362" s="134"/>
      <c r="C362" s="134"/>
      <c r="D362" s="134"/>
      <c r="E362" s="134"/>
      <c r="F362" s="134"/>
      <c r="G362" s="135"/>
    </row>
    <row r="363" spans="1:7" ht="15.75">
      <c r="A363" s="133" t="s">
        <v>647</v>
      </c>
      <c r="B363" s="134"/>
      <c r="C363" s="134"/>
      <c r="D363" s="134"/>
      <c r="E363" s="134"/>
      <c r="F363" s="134"/>
      <c r="G363" s="135"/>
    </row>
    <row r="364" spans="1:7" ht="15.75">
      <c r="A364" s="133" t="s">
        <v>648</v>
      </c>
      <c r="B364" s="134"/>
      <c r="C364" s="134"/>
      <c r="D364" s="134"/>
      <c r="E364" s="134"/>
      <c r="F364" s="134"/>
      <c r="G364" s="135"/>
    </row>
    <row r="365" spans="1:7" ht="15.75">
      <c r="A365" s="136" t="s">
        <v>649</v>
      </c>
      <c r="B365" s="131"/>
      <c r="C365" s="131"/>
      <c r="D365" s="131"/>
      <c r="E365" s="131"/>
      <c r="F365" s="131"/>
      <c r="G365" s="132"/>
    </row>
    <row r="366" spans="1:7" ht="15.75">
      <c r="A366" s="133" t="s">
        <v>650</v>
      </c>
      <c r="B366" s="134"/>
      <c r="C366" s="134"/>
      <c r="D366" s="134"/>
      <c r="E366" s="134"/>
      <c r="F366" s="134"/>
      <c r="G366" s="135"/>
    </row>
    <row r="367" spans="1:7" ht="15.75">
      <c r="A367" s="133" t="s">
        <v>651</v>
      </c>
      <c r="B367" s="134"/>
      <c r="C367" s="134"/>
      <c r="D367" s="134"/>
      <c r="E367" s="134"/>
      <c r="F367" s="134"/>
      <c r="G367" s="135"/>
    </row>
    <row r="368" spans="1:7" ht="15.75">
      <c r="A368" s="133" t="s">
        <v>652</v>
      </c>
      <c r="B368" s="134"/>
      <c r="C368" s="134"/>
      <c r="D368" s="134"/>
      <c r="E368" s="134"/>
      <c r="F368" s="134"/>
      <c r="G368" s="135"/>
    </row>
    <row r="369" spans="1:7" ht="15.75">
      <c r="A369" s="133" t="s">
        <v>653</v>
      </c>
      <c r="B369" s="134"/>
      <c r="C369" s="134"/>
      <c r="D369" s="134"/>
      <c r="E369" s="134"/>
      <c r="F369" s="134"/>
      <c r="G369" s="135"/>
    </row>
    <row r="370" spans="1:7" ht="15.75">
      <c r="A370" s="133" t="s">
        <v>654</v>
      </c>
      <c r="B370" s="134"/>
      <c r="C370" s="134"/>
      <c r="D370" s="134"/>
      <c r="E370" s="134"/>
      <c r="F370" s="134"/>
      <c r="G370" s="135"/>
    </row>
    <row r="371" spans="1:7" ht="15.75">
      <c r="A371" s="133" t="s">
        <v>655</v>
      </c>
      <c r="B371" s="134"/>
      <c r="C371" s="134"/>
      <c r="D371" s="134"/>
      <c r="E371" s="134"/>
      <c r="F371" s="134"/>
      <c r="G371" s="135"/>
    </row>
    <row r="372" spans="1:7" ht="15.75">
      <c r="A372" s="136" t="s">
        <v>657</v>
      </c>
      <c r="B372" s="131"/>
      <c r="C372" s="131"/>
      <c r="D372" s="131"/>
      <c r="E372" s="131"/>
      <c r="F372" s="131"/>
      <c r="G372" s="132"/>
    </row>
    <row r="373" spans="1:7" ht="15.75">
      <c r="A373" s="133" t="s">
        <v>656</v>
      </c>
      <c r="B373" s="134"/>
      <c r="C373" s="134"/>
      <c r="D373" s="134"/>
      <c r="E373" s="134"/>
      <c r="F373" s="134"/>
      <c r="G373" s="135"/>
    </row>
    <row r="374" spans="1:7" ht="15.75">
      <c r="A374" s="133" t="s">
        <v>658</v>
      </c>
      <c r="B374" s="134"/>
      <c r="C374" s="134"/>
      <c r="D374" s="134"/>
      <c r="E374" s="134"/>
      <c r="F374" s="134"/>
      <c r="G374" s="135"/>
    </row>
    <row r="375" spans="1:7" ht="15.75">
      <c r="A375" s="133" t="s">
        <v>659</v>
      </c>
      <c r="B375" s="134"/>
      <c r="C375" s="134"/>
      <c r="D375" s="134"/>
      <c r="E375" s="134"/>
      <c r="F375" s="134"/>
      <c r="G375" s="135"/>
    </row>
    <row r="376" spans="1:7" ht="15.75">
      <c r="A376" s="142" t="s">
        <v>660</v>
      </c>
      <c r="B376" s="143"/>
      <c r="C376" s="143"/>
      <c r="D376" s="143"/>
      <c r="E376" s="143"/>
      <c r="F376" s="143"/>
      <c r="G376" s="144"/>
    </row>
    <row r="377" spans="1:7" ht="15.75">
      <c r="A377" s="142" t="s">
        <v>661</v>
      </c>
      <c r="B377" s="143"/>
      <c r="C377" s="143"/>
      <c r="D377" s="143"/>
      <c r="E377" s="143"/>
      <c r="F377" s="143"/>
      <c r="G377" s="144"/>
    </row>
    <row r="378" spans="1:7" ht="15.75">
      <c r="A378" s="142" t="s">
        <v>662</v>
      </c>
      <c r="B378" s="143"/>
      <c r="C378" s="143"/>
      <c r="D378" s="143"/>
      <c r="E378" s="143"/>
      <c r="F378" s="143"/>
      <c r="G378" s="144"/>
    </row>
    <row r="379" spans="1:7" ht="15.75">
      <c r="A379" s="142" t="s">
        <v>663</v>
      </c>
      <c r="B379" s="143"/>
      <c r="C379" s="143"/>
      <c r="D379" s="143"/>
      <c r="E379" s="143"/>
      <c r="F379" s="143"/>
      <c r="G379" s="144"/>
    </row>
    <row r="380" spans="1:7" ht="15.75">
      <c r="A380" s="142" t="s">
        <v>664</v>
      </c>
      <c r="B380" s="143"/>
      <c r="C380" s="143"/>
      <c r="D380" s="143"/>
      <c r="E380" s="143"/>
      <c r="F380" s="143"/>
      <c r="G380" s="144"/>
    </row>
    <row r="381" spans="1:7" ht="19.5" customHeight="1">
      <c r="A381" s="142" t="s">
        <v>665</v>
      </c>
      <c r="B381" s="143"/>
      <c r="C381" s="143"/>
      <c r="D381" s="143"/>
      <c r="E381" s="143"/>
      <c r="F381" s="143"/>
      <c r="G381" s="144"/>
    </row>
    <row r="382" spans="1:7" ht="15.75">
      <c r="A382" s="142" t="s">
        <v>666</v>
      </c>
      <c r="B382" s="143"/>
      <c r="C382" s="143"/>
      <c r="D382" s="143"/>
      <c r="E382" s="143"/>
      <c r="F382" s="143"/>
      <c r="G382" s="144"/>
    </row>
    <row r="383" spans="1:7" ht="15.75">
      <c r="A383" s="142" t="s">
        <v>667</v>
      </c>
      <c r="B383" s="143"/>
      <c r="C383" s="143"/>
      <c r="D383" s="143"/>
      <c r="E383" s="143"/>
      <c r="F383" s="143"/>
      <c r="G383" s="144"/>
    </row>
    <row r="384" spans="1:7" ht="15.75">
      <c r="A384" s="142" t="s">
        <v>668</v>
      </c>
      <c r="B384" s="143"/>
      <c r="C384" s="143"/>
      <c r="D384" s="143"/>
      <c r="E384" s="143"/>
      <c r="F384" s="143"/>
      <c r="G384" s="144"/>
    </row>
    <row r="385" spans="1:7" ht="15.75">
      <c r="A385" s="142" t="s">
        <v>669</v>
      </c>
      <c r="B385" s="143"/>
      <c r="C385" s="143"/>
      <c r="D385" s="143"/>
      <c r="E385" s="143"/>
      <c r="F385" s="143"/>
      <c r="G385" s="144"/>
    </row>
    <row r="386" spans="1:7" ht="15.75">
      <c r="A386" s="142" t="s">
        <v>670</v>
      </c>
      <c r="B386" s="143"/>
      <c r="C386" s="143"/>
      <c r="D386" s="143"/>
      <c r="E386" s="143"/>
      <c r="F386" s="143"/>
      <c r="G386" s="144"/>
    </row>
    <row r="387" spans="1:7" ht="15.75">
      <c r="A387" s="142" t="s">
        <v>671</v>
      </c>
      <c r="B387" s="143"/>
      <c r="C387" s="143"/>
      <c r="D387" s="143"/>
      <c r="E387" s="143"/>
      <c r="F387" s="143"/>
      <c r="G387" s="144"/>
    </row>
    <row r="388" spans="1:7" ht="15.75">
      <c r="A388" s="142" t="s">
        <v>672</v>
      </c>
      <c r="B388" s="143"/>
      <c r="C388" s="143"/>
      <c r="D388" s="143"/>
      <c r="E388" s="143"/>
      <c r="F388" s="143"/>
      <c r="G388" s="144"/>
    </row>
    <row r="389" spans="1:7" ht="22.5" customHeight="1">
      <c r="A389" s="142" t="s">
        <v>673</v>
      </c>
      <c r="B389" s="143"/>
      <c r="C389" s="143"/>
      <c r="D389" s="143"/>
      <c r="E389" s="143"/>
      <c r="F389" s="143"/>
      <c r="G389" s="144"/>
    </row>
    <row r="390" spans="1:7" ht="71.25" customHeight="1">
      <c r="A390" s="137" t="s">
        <v>242</v>
      </c>
      <c r="B390" s="138"/>
      <c r="C390" s="139"/>
      <c r="D390" s="127" t="s">
        <v>628</v>
      </c>
      <c r="E390" s="128"/>
      <c r="F390" s="129"/>
      <c r="G390" s="71" t="s">
        <v>629</v>
      </c>
    </row>
    <row r="391" spans="1:7" ht="102.75" customHeight="1">
      <c r="A391" s="137" t="s">
        <v>242</v>
      </c>
      <c r="B391" s="138"/>
      <c r="C391" s="139"/>
      <c r="D391" s="127" t="s">
        <v>630</v>
      </c>
      <c r="E391" s="128"/>
      <c r="F391" s="129"/>
      <c r="G391" s="71" t="s">
        <v>631</v>
      </c>
    </row>
    <row r="392" spans="1:7" ht="79.5" customHeight="1">
      <c r="A392" s="137" t="s">
        <v>242</v>
      </c>
      <c r="B392" s="138"/>
      <c r="C392" s="139"/>
      <c r="D392" s="127" t="s">
        <v>632</v>
      </c>
      <c r="E392" s="128"/>
      <c r="F392" s="129"/>
      <c r="G392" s="71" t="s">
        <v>633</v>
      </c>
    </row>
    <row r="393" spans="1:7" ht="143.25" customHeight="1">
      <c r="A393" s="140"/>
      <c r="B393" s="141"/>
      <c r="C393" s="141"/>
      <c r="D393" s="127" t="s">
        <v>634</v>
      </c>
      <c r="E393" s="128"/>
      <c r="F393" s="129"/>
      <c r="G393" s="71" t="s">
        <v>635</v>
      </c>
    </row>
    <row r="394" spans="1:7" ht="55.5" customHeight="1">
      <c r="A394" s="123"/>
      <c r="B394" s="124"/>
      <c r="C394" s="124"/>
      <c r="D394" s="127" t="s">
        <v>636</v>
      </c>
      <c r="E394" s="128"/>
      <c r="F394" s="129"/>
      <c r="G394" s="71" t="s">
        <v>637</v>
      </c>
    </row>
    <row r="395" spans="1:7" ht="409.5" customHeight="1">
      <c r="A395" s="130" t="s">
        <v>638</v>
      </c>
      <c r="B395" s="131"/>
      <c r="C395" s="131"/>
      <c r="D395" s="131"/>
      <c r="E395" s="131"/>
      <c r="F395" s="131"/>
      <c r="G395" s="132"/>
    </row>
    <row r="396" spans="1:7" ht="18.75">
      <c r="A396" s="324" t="s">
        <v>692</v>
      </c>
      <c r="B396" s="325"/>
      <c r="C396" s="325"/>
      <c r="D396" s="325"/>
      <c r="E396" s="325"/>
      <c r="F396" s="325"/>
      <c r="G396" s="326"/>
    </row>
    <row r="397" spans="1:7" ht="18.75">
      <c r="A397" s="324" t="s">
        <v>693</v>
      </c>
      <c r="B397" s="325"/>
      <c r="C397" s="325"/>
      <c r="D397" s="325"/>
      <c r="E397" s="325"/>
      <c r="F397" s="325"/>
      <c r="G397" s="326"/>
    </row>
    <row r="398" spans="1:7" ht="18.75">
      <c r="A398" s="324" t="s">
        <v>694</v>
      </c>
      <c r="B398" s="325"/>
      <c r="C398" s="325"/>
      <c r="D398" s="325"/>
      <c r="E398" s="325"/>
      <c r="F398" s="325"/>
      <c r="G398" s="326"/>
    </row>
    <row r="399" spans="1:7" ht="18.75">
      <c r="A399" s="324" t="s">
        <v>695</v>
      </c>
      <c r="B399" s="325"/>
      <c r="C399" s="325"/>
      <c r="D399" s="325"/>
      <c r="E399" s="325"/>
      <c r="F399" s="325"/>
      <c r="G399" s="326"/>
    </row>
    <row r="400" spans="1:7" ht="18.75">
      <c r="A400" s="322"/>
      <c r="B400" s="322"/>
      <c r="C400" s="322"/>
      <c r="D400" s="322"/>
      <c r="E400" s="322"/>
      <c r="F400" s="322"/>
      <c r="G400" s="322"/>
    </row>
    <row r="401" spans="1:7" ht="18.75">
      <c r="A401" s="322"/>
      <c r="B401" s="322"/>
      <c r="C401" s="322"/>
      <c r="D401" s="322"/>
      <c r="E401" s="322"/>
      <c r="F401" s="322"/>
      <c r="G401" s="322"/>
    </row>
    <row r="402" spans="1:7" ht="18.75">
      <c r="A402" s="322"/>
      <c r="B402" s="322"/>
      <c r="C402" s="322"/>
      <c r="D402" s="322"/>
      <c r="E402" s="322"/>
      <c r="F402" s="322"/>
      <c r="G402" s="322"/>
    </row>
    <row r="403" spans="1:7">
      <c r="F403" s="323" t="s">
        <v>690</v>
      </c>
    </row>
    <row r="404" spans="1:7">
      <c r="F404" s="323" t="s">
        <v>691</v>
      </c>
    </row>
  </sheetData>
  <mergeCells count="320">
    <mergeCell ref="A396:G396"/>
    <mergeCell ref="A397:G397"/>
    <mergeCell ref="A398:G398"/>
    <mergeCell ref="A399:G399"/>
    <mergeCell ref="A388:G388"/>
    <mergeCell ref="A389:G389"/>
    <mergeCell ref="A379:G379"/>
    <mergeCell ref="A380:G380"/>
    <mergeCell ref="A381:G381"/>
    <mergeCell ref="A382:G382"/>
    <mergeCell ref="A383:G383"/>
    <mergeCell ref="A384:G384"/>
    <mergeCell ref="A385:G385"/>
    <mergeCell ref="A386:G386"/>
    <mergeCell ref="A387:G387"/>
    <mergeCell ref="A103:A105"/>
    <mergeCell ref="B112:B121"/>
    <mergeCell ref="B72:B73"/>
    <mergeCell ref="D35:E35"/>
    <mergeCell ref="B46:C46"/>
    <mergeCell ref="A72:A73"/>
    <mergeCell ref="A81:A83"/>
    <mergeCell ref="B81:B83"/>
    <mergeCell ref="C81:C83"/>
    <mergeCell ref="D81:D83"/>
    <mergeCell ref="A100:A101"/>
    <mergeCell ref="A69:G69"/>
    <mergeCell ref="A70:G70"/>
    <mergeCell ref="A63:G63"/>
    <mergeCell ref="A64:G64"/>
    <mergeCell ref="C65:D65"/>
    <mergeCell ref="E65:F65"/>
    <mergeCell ref="C66:D66"/>
    <mergeCell ref="E66:F66"/>
    <mergeCell ref="C67:D67"/>
    <mergeCell ref="E67:F67"/>
    <mergeCell ref="C68:D68"/>
    <mergeCell ref="E68:F68"/>
    <mergeCell ref="A57:G57"/>
    <mergeCell ref="B34:C34"/>
    <mergeCell ref="D34:E34"/>
    <mergeCell ref="F34:G34"/>
    <mergeCell ref="A51:G51"/>
    <mergeCell ref="B31:C31"/>
    <mergeCell ref="D31:E31"/>
    <mergeCell ref="F31:G31"/>
    <mergeCell ref="B32:C32"/>
    <mergeCell ref="D32:E32"/>
    <mergeCell ref="F32:G32"/>
    <mergeCell ref="B33:C33"/>
    <mergeCell ref="D33:E33"/>
    <mergeCell ref="F33:G33"/>
    <mergeCell ref="E47:F47"/>
    <mergeCell ref="E48:F48"/>
    <mergeCell ref="E49:F49"/>
    <mergeCell ref="E50:F50"/>
    <mergeCell ref="F36:G36"/>
    <mergeCell ref="B35:C35"/>
    <mergeCell ref="E38:G38"/>
    <mergeCell ref="A39:D39"/>
    <mergeCell ref="E39:G39"/>
    <mergeCell ref="A40:D40"/>
    <mergeCell ref="E46:F46"/>
    <mergeCell ref="A58:G58"/>
    <mergeCell ref="B59:D59"/>
    <mergeCell ref="E59:G59"/>
    <mergeCell ref="B60:D60"/>
    <mergeCell ref="E60:G60"/>
    <mergeCell ref="B61:D61"/>
    <mergeCell ref="E61:G61"/>
    <mergeCell ref="B62:D62"/>
    <mergeCell ref="E62:G62"/>
    <mergeCell ref="A3:G4"/>
    <mergeCell ref="A5:G5"/>
    <mergeCell ref="A8:G8"/>
    <mergeCell ref="A9:G14"/>
    <mergeCell ref="A15:G15"/>
    <mergeCell ref="A16:G21"/>
    <mergeCell ref="A22:G22"/>
    <mergeCell ref="A23:G23"/>
    <mergeCell ref="F24:G24"/>
    <mergeCell ref="B24:C24"/>
    <mergeCell ref="D24:E24"/>
    <mergeCell ref="A6:B6"/>
    <mergeCell ref="C6:G6"/>
    <mergeCell ref="A7:B7"/>
    <mergeCell ref="C7:G7"/>
    <mergeCell ref="F25:G25"/>
    <mergeCell ref="F26:G26"/>
    <mergeCell ref="F27:G27"/>
    <mergeCell ref="F28:G28"/>
    <mergeCell ref="B29:C29"/>
    <mergeCell ref="D29:E29"/>
    <mergeCell ref="F29:G29"/>
    <mergeCell ref="B30:C30"/>
    <mergeCell ref="D30:E30"/>
    <mergeCell ref="F30:G30"/>
    <mergeCell ref="D27:E27"/>
    <mergeCell ref="B25:C25"/>
    <mergeCell ref="B26:C26"/>
    <mergeCell ref="B27:C27"/>
    <mergeCell ref="D25:E25"/>
    <mergeCell ref="D26:E26"/>
    <mergeCell ref="B28:C28"/>
    <mergeCell ref="D28:E28"/>
    <mergeCell ref="A42:G42"/>
    <mergeCell ref="A43:G43"/>
    <mergeCell ref="A44:G44"/>
    <mergeCell ref="A45:G45"/>
    <mergeCell ref="A37:D37"/>
    <mergeCell ref="E37:G37"/>
    <mergeCell ref="A38:D38"/>
    <mergeCell ref="E40:G40"/>
    <mergeCell ref="A41:G41"/>
    <mergeCell ref="A135:G135"/>
    <mergeCell ref="G139:G150"/>
    <mergeCell ref="G151:G152"/>
    <mergeCell ref="G153:G157"/>
    <mergeCell ref="G161:G163"/>
    <mergeCell ref="G164:G170"/>
    <mergeCell ref="G172:G177"/>
    <mergeCell ref="A179:G179"/>
    <mergeCell ref="A1:G2"/>
    <mergeCell ref="B56:D56"/>
    <mergeCell ref="E56:G56"/>
    <mergeCell ref="G113:G121"/>
    <mergeCell ref="A127:G127"/>
    <mergeCell ref="B47:C47"/>
    <mergeCell ref="F35:G35"/>
    <mergeCell ref="B36:C36"/>
    <mergeCell ref="D36:E36"/>
    <mergeCell ref="A52:G52"/>
    <mergeCell ref="B53:D53"/>
    <mergeCell ref="E53:G53"/>
    <mergeCell ref="B54:D54"/>
    <mergeCell ref="E54:G54"/>
    <mergeCell ref="B55:D55"/>
    <mergeCell ref="E55:G55"/>
    <mergeCell ref="A180:B180"/>
    <mergeCell ref="A271:G271"/>
    <mergeCell ref="A272:G272"/>
    <mergeCell ref="A274:G274"/>
    <mergeCell ref="A275:G275"/>
    <mergeCell ref="C276:D276"/>
    <mergeCell ref="E276:F276"/>
    <mergeCell ref="C277:D277"/>
    <mergeCell ref="E277:F277"/>
    <mergeCell ref="C278:D278"/>
    <mergeCell ref="E278:F278"/>
    <mergeCell ref="C279:D279"/>
    <mergeCell ref="E279:F279"/>
    <mergeCell ref="C280:D280"/>
    <mergeCell ref="E280:F280"/>
    <mergeCell ref="C281:D281"/>
    <mergeCell ref="E281:F281"/>
    <mergeCell ref="C282:D282"/>
    <mergeCell ref="E282:F282"/>
    <mergeCell ref="C283:D283"/>
    <mergeCell ref="E283:F283"/>
    <mergeCell ref="C284:D284"/>
    <mergeCell ref="E284:F284"/>
    <mergeCell ref="C285:D285"/>
    <mergeCell ref="E285:F285"/>
    <mergeCell ref="C286:D286"/>
    <mergeCell ref="E286:F286"/>
    <mergeCell ref="A287:A288"/>
    <mergeCell ref="C287:D287"/>
    <mergeCell ref="E287:F287"/>
    <mergeCell ref="C288:D288"/>
    <mergeCell ref="E288:F288"/>
    <mergeCell ref="C295:D295"/>
    <mergeCell ref="E295:F295"/>
    <mergeCell ref="C296:D296"/>
    <mergeCell ref="E296:F296"/>
    <mergeCell ref="C297:D297"/>
    <mergeCell ref="E297:F297"/>
    <mergeCell ref="C298:D298"/>
    <mergeCell ref="E298:F298"/>
    <mergeCell ref="C289:D289"/>
    <mergeCell ref="E289:F289"/>
    <mergeCell ref="A292:G292"/>
    <mergeCell ref="C293:D293"/>
    <mergeCell ref="E293:F293"/>
    <mergeCell ref="C294:D294"/>
    <mergeCell ref="E294:F294"/>
    <mergeCell ref="C299:D299"/>
    <mergeCell ref="E299:F299"/>
    <mergeCell ref="C300:D300"/>
    <mergeCell ref="E300:F300"/>
    <mergeCell ref="C301:D301"/>
    <mergeCell ref="E301:F301"/>
    <mergeCell ref="C302:D302"/>
    <mergeCell ref="E302:F302"/>
    <mergeCell ref="C303:D303"/>
    <mergeCell ref="E303:F303"/>
    <mergeCell ref="A304:G304"/>
    <mergeCell ref="A305:G305"/>
    <mergeCell ref="A306:G306"/>
    <mergeCell ref="A307:B307"/>
    <mergeCell ref="C307:D307"/>
    <mergeCell ref="E307:G307"/>
    <mergeCell ref="A308:B308"/>
    <mergeCell ref="C308:D308"/>
    <mergeCell ref="E308:G308"/>
    <mergeCell ref="A309:B309"/>
    <mergeCell ref="C309:D309"/>
    <mergeCell ref="E309:G309"/>
    <mergeCell ref="A310:B310"/>
    <mergeCell ref="C310:D310"/>
    <mergeCell ref="E310:G310"/>
    <mergeCell ref="A311:B311"/>
    <mergeCell ref="C311:D311"/>
    <mergeCell ref="E311:G311"/>
    <mergeCell ref="A315:B315"/>
    <mergeCell ref="C315:F315"/>
    <mergeCell ref="A316:B316"/>
    <mergeCell ref="C316:F316"/>
    <mergeCell ref="A317:B317"/>
    <mergeCell ref="C317:F317"/>
    <mergeCell ref="A318:B318"/>
    <mergeCell ref="C318:F318"/>
    <mergeCell ref="A312:B312"/>
    <mergeCell ref="C312:D312"/>
    <mergeCell ref="E312:G312"/>
    <mergeCell ref="A313:B313"/>
    <mergeCell ref="C313:D313"/>
    <mergeCell ref="E313:G313"/>
    <mergeCell ref="A314:B314"/>
    <mergeCell ref="C314:D314"/>
    <mergeCell ref="E314:G314"/>
    <mergeCell ref="A319:B319"/>
    <mergeCell ref="C319:F319"/>
    <mergeCell ref="A320:B320"/>
    <mergeCell ref="C320:F320"/>
    <mergeCell ref="A321:B321"/>
    <mergeCell ref="C321:F321"/>
    <mergeCell ref="A322:B322"/>
    <mergeCell ref="C322:F322"/>
    <mergeCell ref="A323:B323"/>
    <mergeCell ref="C323:F323"/>
    <mergeCell ref="A330:G330"/>
    <mergeCell ref="A331:G331"/>
    <mergeCell ref="C332:D332"/>
    <mergeCell ref="F332:G332"/>
    <mergeCell ref="C333:D333"/>
    <mergeCell ref="F333:G333"/>
    <mergeCell ref="A336:G336"/>
    <mergeCell ref="A337:G337"/>
    <mergeCell ref="A324:B324"/>
    <mergeCell ref="C324:F324"/>
    <mergeCell ref="A325:B325"/>
    <mergeCell ref="C325:F325"/>
    <mergeCell ref="A326:G326"/>
    <mergeCell ref="A327:G327"/>
    <mergeCell ref="C328:D328"/>
    <mergeCell ref="F328:G328"/>
    <mergeCell ref="C329:D329"/>
    <mergeCell ref="F329:G329"/>
    <mergeCell ref="A338:G338"/>
    <mergeCell ref="C339:E339"/>
    <mergeCell ref="F339:G339"/>
    <mergeCell ref="C340:E340"/>
    <mergeCell ref="F340:G340"/>
    <mergeCell ref="C341:E341"/>
    <mergeCell ref="F341:G341"/>
    <mergeCell ref="C342:E342"/>
    <mergeCell ref="F342:G342"/>
    <mergeCell ref="C343:E343"/>
    <mergeCell ref="F343:G343"/>
    <mergeCell ref="C344:E344"/>
    <mergeCell ref="F344:G344"/>
    <mergeCell ref="A345:G345"/>
    <mergeCell ref="C346:E346"/>
    <mergeCell ref="F346:G346"/>
    <mergeCell ref="C347:E347"/>
    <mergeCell ref="F347:G347"/>
    <mergeCell ref="D351:G351"/>
    <mergeCell ref="A361:G361"/>
    <mergeCell ref="A351:C351"/>
    <mergeCell ref="A352:G352"/>
    <mergeCell ref="A358:G358"/>
    <mergeCell ref="C348:E348"/>
    <mergeCell ref="F348:G348"/>
    <mergeCell ref="A349:G349"/>
    <mergeCell ref="A350:C350"/>
    <mergeCell ref="D350:G350"/>
    <mergeCell ref="A366:G366"/>
    <mergeCell ref="A367:G367"/>
    <mergeCell ref="A368:G368"/>
    <mergeCell ref="A374:G374"/>
    <mergeCell ref="A375:G375"/>
    <mergeCell ref="A353:G353"/>
    <mergeCell ref="A354:G354"/>
    <mergeCell ref="A355:G355"/>
    <mergeCell ref="A356:G356"/>
    <mergeCell ref="A357:G357"/>
    <mergeCell ref="D394:F394"/>
    <mergeCell ref="A395:G395"/>
    <mergeCell ref="A359:G359"/>
    <mergeCell ref="A360:G360"/>
    <mergeCell ref="A369:G369"/>
    <mergeCell ref="A370:G370"/>
    <mergeCell ref="A371:G371"/>
    <mergeCell ref="A372:G372"/>
    <mergeCell ref="A373:G373"/>
    <mergeCell ref="A390:C390"/>
    <mergeCell ref="D390:F390"/>
    <mergeCell ref="A391:C391"/>
    <mergeCell ref="D391:F391"/>
    <mergeCell ref="A392:C392"/>
    <mergeCell ref="D392:F392"/>
    <mergeCell ref="A393:C393"/>
    <mergeCell ref="D393:F393"/>
    <mergeCell ref="A376:G376"/>
    <mergeCell ref="A377:G377"/>
    <mergeCell ref="A378:G378"/>
    <mergeCell ref="A362:G362"/>
    <mergeCell ref="A363:G363"/>
    <mergeCell ref="A364:G364"/>
    <mergeCell ref="A365:G365"/>
  </mergeCells>
  <phoneticPr fontId="7" type="noConversion"/>
  <hyperlinks>
    <hyperlink ref="A23" r:id="rId1" xr:uid="{F706CCAC-5EF7-42D3-8F06-BD8350CC0F88}"/>
    <hyperlink ref="G47" r:id="rId2" xr:uid="{FB397CA8-A2A0-463F-AB11-4B839FAEAF47}"/>
    <hyperlink ref="G48" r:id="rId3" display="https://www.mic.gov.py/anexo-estadistico-mic/" xr:uid="{7EB63097-82BE-4F03-BFE9-68ACF7940A6E}"/>
    <hyperlink ref="G49" r:id="rId4" display="https://micpy-my.sharepoint.com/:f:/g/personal/bianca_balbuena_mic_gov_py/IgDoOmTIYgNjQ5sxQFViPUI_AZHkdQVHn4XxztEhpTqNpRg?e=1dR4o0" xr:uid="{42CC4AF8-18D2-4025-9038-7F819A2588B8}"/>
    <hyperlink ref="E54:G54" r:id="rId5" display="https://www.mic.gov.py/wp-content/uploads/2026/03/MES-DE-ENERO-2026.pdf" xr:uid="{09EA3CE4-0BAA-4698-B254-CBFF9F7FA55E}"/>
    <hyperlink ref="E55:G55" r:id="rId6" display="https://www.mic.gov.py/wp-content/uploads/2026/03/MES-DE-FEBRERO-2026_Nomina.pdf" xr:uid="{E8971810-3A94-4C42-834D-DC2EF68D7D16}"/>
    <hyperlink ref="E60" r:id="rId7" display="https://www.mic.gov.py/ley-n-5-189/      " xr:uid="{6B361916-4294-4B04-B159-7319971C6CF8}"/>
    <hyperlink ref="E61" r:id="rId8" display="https://www.mic.gov.py/ley-n-5-189/" xr:uid="{FF832431-A680-4DE3-98F7-F758465FF5F4}"/>
    <hyperlink ref="E62" r:id="rId9" display="https://www.mic.gov.py/ley-n-5-189/" xr:uid="{46CB16C0-0BCD-4C1A-AACB-64CA963D17CF}"/>
    <hyperlink ref="G72" r:id="rId10" xr:uid="{A74563E9-00E9-4A27-844C-0C7BD94D3055}"/>
    <hyperlink ref="G73" r:id="rId11" xr:uid="{9DA8796E-C0A3-4017-AA71-7765DEAA220C}"/>
    <hyperlink ref="G74" r:id="rId12" xr:uid="{B57C1B55-FDB2-4F99-A498-5EAB03026B44}"/>
    <hyperlink ref="G75" r:id="rId13" xr:uid="{32B83A4F-6D33-4B54-9245-746A2F063DC0}"/>
    <hyperlink ref="G76" r:id="rId14" display="https://drive.google.com/drive/u/0/folders/1d0_R0QEorLxGmfz_BOVo6uP70lCD3IeP  " xr:uid="{63592FC3-4118-4173-9C3E-B124214ACCD6}"/>
    <hyperlink ref="G89" r:id="rId15" xr:uid="{C2B15FCE-5704-46D0-AC09-C23BE6C3942A}"/>
    <hyperlink ref="G92" r:id="rId16" xr:uid="{8446B364-76D8-4F09-ADDF-8FB5F34C0713}"/>
    <hyperlink ref="G90" r:id="rId17" xr:uid="{00F0EF60-076D-4199-A3F9-5D267896C5A0}"/>
    <hyperlink ref="G93" r:id="rId18" xr:uid="{17E79E2A-D17A-40B0-8150-A410AC38A059}"/>
    <hyperlink ref="G82" r:id="rId19" xr:uid="{873CF654-3309-4434-8E39-93759BCB1DDD}"/>
    <hyperlink ref="G102" r:id="rId20" display="https://www.mic.gov.py/estadisticas-maquila/" xr:uid="{18753F55-7560-48F1-9E97-8E0C1FAB72E0}"/>
    <hyperlink ref="G99" r:id="rId21" display="https://www.mic.gov.py/estadisticas-60-90/" xr:uid="{A7EC1E51-6F96-450D-81F2-C753519D37CD}"/>
    <hyperlink ref="G97" r:id="rId22" display="https://www.mic.gov.py/materia-prima-estadisticas/" xr:uid="{073CAD91-20B5-459E-8F8E-882A4433997D}"/>
    <hyperlink ref="G94" r:id="rId23" display="https://micpy-my.sharepoint.com/:f:/g/personal/bianca_balbuena_mic_gov_py/IgDoOmTIYgNjQ5sxQFViPUI_AZHkdQVHn4XxztEhpTqNpRg?e=FVjHM6" xr:uid="{8A530639-6296-40E0-A963-EA2DB54DB252}"/>
    <hyperlink ref="G96" r:id="rId24" display="https://micpy-my.sharepoint.com/:x:/g/personal/bianca_balbuena_mic_gov_py/IQB6htQugN3sQpyptkabqbr2AfmP1HERgH6tq9ukSxdnBvw?e=PfmrE0" xr:uid="{FC30C1AC-8F1C-4D3E-989D-24A2B81CDC06}"/>
    <hyperlink ref="G103" r:id="rId25" display="https://micpy-my.sharepoint.com/:x:/g/personal/bianca_balbuena_mic_gov_py/IQD_mL9DEe_zQa9FXFmGY3i9AUuTv9YUpbCegOEFHLOIkkc?e=Zfpcqd" xr:uid="{AC8A2494-A610-4951-A815-B79AD271C68F}"/>
    <hyperlink ref="G95" r:id="rId26" xr:uid="{3DAB35D3-44B6-4B43-BC23-F891E9D6B7B5}"/>
    <hyperlink ref="G110" r:id="rId27" display="https://www.mic.gov.py/fonamipymes-una-herramienta-para-fortalecer-la-asistencia-tecnica-y-programas-del-sector/" xr:uid="{88E17F93-C89D-48C4-AEAE-6FF6C3CB70A8}"/>
    <hyperlink ref="G111" r:id="rId28" xr:uid="{2FFF013D-7C60-48DF-BBBB-C96A62EE82D2}"/>
    <hyperlink ref="G106" r:id="rId29" display="https://micpy.sharepoint.com/:b:/s/DINAEM-DireccinNacionaldeEmprendedurismo/IQB08SvzqDOqSYLcr3l96MXzAZXTfehL7-RbtOpmw8pIWEQ?e=Nf0ap8" xr:uid="{36269F4D-A10E-49A0-9CA9-B7BC0D3CCB67}"/>
    <hyperlink ref="G108" r:id="rId30" display="https://micpy.sharepoint.com/:b:/s/DINAEM-DireccinNacionaldeEmprendedurismo/IQB08SvzqDOqSYLcr3l96MXzAZXTfehL7-RbtOpmw8pIWEQ?e=Nf0ap8" xr:uid="{F234C472-9912-4D5D-8C49-8B0F9E1FE6FC}"/>
    <hyperlink ref="G107" r:id="rId31" xr:uid="{1160694C-8700-419F-BC63-F824388A9F83}"/>
    <hyperlink ref="G113" r:id="rId32" xr:uid="{F5F6911D-D3BF-4885-A06A-72578848D3C7}"/>
    <hyperlink ref="G122" r:id="rId33" xr:uid="{8CF62735-FFEF-475F-86C1-22756F85F183}"/>
    <hyperlink ref="G123" r:id="rId34" xr:uid="{2748F05F-9D48-4D06-B67B-37B730A15C2F}"/>
    <hyperlink ref="G124" r:id="rId35" xr:uid="{0C0E605F-F0E3-4AE6-885F-EC27EC5F1508}"/>
    <hyperlink ref="G126" r:id="rId36" xr:uid="{A2298960-E478-42D6-829B-58DA4BA892B5}"/>
    <hyperlink ref="G50" r:id="rId37" xr:uid="{E0ED6B54-F53A-41EA-9F3C-63F06A98BFE9}"/>
    <hyperlink ref="G137" r:id="rId38" xr:uid="{8E8197DC-B99A-446C-B69E-9118610F7383}"/>
    <hyperlink ref="G138" r:id="rId39" xr:uid="{0F05CBB4-F522-453B-8B0F-997373E84C8E}"/>
    <hyperlink ref="G139" r:id="rId40" location="compras_convenio" xr:uid="{AB97304A-7A78-4014-953C-8A8EAC9F48DA}"/>
    <hyperlink ref="G151" r:id="rId41" location="compras_convenio" xr:uid="{F83E495D-B1EC-42A6-A719-D062D3422598}"/>
    <hyperlink ref="G153" r:id="rId42" location="compras_convenio" xr:uid="{85281E70-E459-4180-AD89-3EF2133774B2}"/>
    <hyperlink ref="G158" r:id="rId43" location="compras_convenio" xr:uid="{2BA4F788-6B79-4189-882B-BEA97B069F88}"/>
    <hyperlink ref="G159" r:id="rId44" location="compras_convenio" xr:uid="{5A617C96-BEBE-4BD1-B600-0C9F481C2416}"/>
    <hyperlink ref="G161" r:id="rId45" location="compras_convenio" xr:uid="{41EADAB9-3921-4326-9CBE-63E9A25FB229}"/>
    <hyperlink ref="G164" r:id="rId46" location="compras_convenio" xr:uid="{77D866F8-7CCA-4095-B9E6-DD81C7A020D9}"/>
    <hyperlink ref="G171" r:id="rId47" location="compras_convenio" xr:uid="{3DD3158E-8185-408C-A8FA-BBBC78DA3758}"/>
    <hyperlink ref="G172" r:id="rId48" location="compras_convenio" xr:uid="{8DB01020-7159-46FF-9086-F3F13982A1B2}"/>
    <hyperlink ref="C287" r:id="rId49" display="info@rediex.gov.py" xr:uid="{943F9CFD-CA00-42D8-9DA2-B4E996673C2F}"/>
    <hyperlink ref="C289" r:id="rId50" display="info@rediex.gov.py" xr:uid="{505EEA05-DFE1-471A-B7A6-C4F68AD69368}"/>
    <hyperlink ref="C288" r:id="rId51" xr:uid="{B178811B-53C3-4315-B1DF-7E2E9A5DE9E0}"/>
    <hyperlink ref="G283" r:id="rId52" xr:uid="{0D0C5B1A-1B53-499A-9A8C-C4E03098F1E7}"/>
    <hyperlink ref="G289" r:id="rId53" xr:uid="{DD98A379-D44D-4AF1-82EF-268C16A191B3}"/>
    <hyperlink ref="G278" r:id="rId54" xr:uid="{CDFDDB9F-A2F8-4D74-B236-FDDA64C40E76}"/>
    <hyperlink ref="G279" r:id="rId55" xr:uid="{5B6F1F17-A8C1-470E-BE08-42560C67CD15}"/>
    <hyperlink ref="G280" r:id="rId56" xr:uid="{F93607D5-3D50-4AEE-A2A3-9D4D659BEAA4}"/>
    <hyperlink ref="G277" r:id="rId57" xr:uid="{82A2C982-23E6-4267-B2EE-CE2D6CCDC7BC}"/>
    <hyperlink ref="G281" r:id="rId58" xr:uid="{7D66BA91-E7C9-408E-A0E9-B62FBD703C34}"/>
    <hyperlink ref="G282" r:id="rId59" xr:uid="{2EE05643-DE37-497A-BC40-4189FC17BE98}"/>
    <hyperlink ref="G284" r:id="rId60" xr:uid="{9E9EA184-C436-4A88-9C66-4E1238928123}"/>
    <hyperlink ref="G286" r:id="rId61" xr:uid="{EA9CCC97-732D-4440-8089-0E8A52EA59E8}"/>
    <hyperlink ref="G285" r:id="rId62" xr:uid="{2A7FE7DA-6AE8-46B4-89DC-A3B46F428608}"/>
    <hyperlink ref="G296" r:id="rId63" xr:uid="{97E5E7E5-3877-4BC0-8253-8E55930837BC}"/>
    <hyperlink ref="G297" r:id="rId64" xr:uid="{E1726240-5E76-4AA0-9CAB-7294DC25B770}"/>
    <hyperlink ref="G298" r:id="rId65" display="https://www.facebook.com/share/p/18ZXTicmKK/_x000a__x000a_" xr:uid="{7DAB8D20-3A45-4561-82E4-7236CAF37631}"/>
    <hyperlink ref="C299" r:id="rId66" display="info@rediex.gov.py" xr:uid="{7E018044-625D-43DE-ACCC-C6825D781957}"/>
    <hyperlink ref="E299:F299" r:id="rId67" display="Unidad de Transparencia y Anticorrupción - UTA" xr:uid="{D1E0BA00-55E6-4FA7-8F8F-06BB3E6ACE6C}"/>
    <hyperlink ref="G300" r:id="rId68" display="https://denuncias.contraloria.gov.py/ _x000a__x000a__x000a__x000a__x000a__x000a__x000a__x000a_" xr:uid="{D229B24B-C49D-48F8-AF88-2DA4D96D809D}"/>
    <hyperlink ref="C300" r:id="rId69" display="https://denuncias.gov.py/portal-publico" xr:uid="{87F323F0-06BA-4BB8-BBB5-1BD189DEB8CF}"/>
    <hyperlink ref="C300:D300" r:id="rId70" display="Acceso al Portal Nacional de Denuncias Ciudadanas        " xr:uid="{95FA6BEA-CC88-4F61-8FCC-6C915A757D73}"/>
    <hyperlink ref="G301" r:id="rId71" display="https://www.mic.gov.py/_x000a__x000a__x000a__x000a__x000a__x000a__x000a__x000a_" xr:uid="{7302F1F0-E90A-41AC-8762-30E1AF1597A5}"/>
    <hyperlink ref="C301" r:id="rId72" display="https://www.mic.gov.py/   Botonera de acceso directo al Portal de Denuncias Anticorrupción desde la página de inicio del Ministerio de Industria y Comercio. " xr:uid="{D7AF36BF-83E4-4E17-AA6B-3F5CD9A69EB1}"/>
    <hyperlink ref="C301:D301" r:id="rId73" display="Botón de acceso directo al Portal Nacional de Denuncias Ciudadanas desde la página de inicio del Ministerio de Industria y Comercio  " xr:uid="{F7818A81-8812-4BD8-9EB7-783F680EDE12}"/>
    <hyperlink ref="G302" r:id="rId74" display="https://www.mic.gov.py/unidad-de-transparencia-y-la-anticorrupcion/_x000a__x000a__x000a__x000a__x000a__x000a__x000a__x000a_" xr:uid="{83EEB53F-9631-4BE4-8546-29276F796ADB}"/>
    <hyperlink ref="C302" r:id="rId75" display="https://www.mic.gov.py/   Botonera de acceso directo al Portal de Denuncias Anticorrupción desde la página de inicio del Ministerio de Industria y Comercio. " xr:uid="{94201D56-7AAB-4E5C-BD48-744C7D3CC5EF}"/>
    <hyperlink ref="C302:D302" r:id="rId76" display="Botón de acceso directo al Portal Nacional de Denuncias Ciudadanas desde el apartado UTA - MIC   " xr:uid="{8344FAF5-82DF-45A4-AAC1-3FB46E2841AA}"/>
    <hyperlink ref="C303" r:id="rId77" display="https://www.mic.gov.py/   Botonera de acceso directo al Portal de Denuncias Anticorrupción desde la página de inicio del Ministerio de Industria y Comercio. " xr:uid="{FC1BEB91-D176-429D-BE13-1300A3CB14AE}"/>
    <hyperlink ref="C303:D303" r:id="rId78" display="Botón de acceso directo a la Encuesta de satisfacción al ciudadano desde la página de inicio del Ministerio de Industria y Comercio.     " xr:uid="{96E37031-7A95-4F17-BC3A-081ECAB3AE06}"/>
    <hyperlink ref="E308" r:id="rId79" xr:uid="{30B6618B-1D6E-4858-9D93-62DEA0960599}"/>
    <hyperlink ref="E309" r:id="rId80" xr:uid="{CC9966FF-8C6F-44B4-9424-A59F6007D8F6}"/>
    <hyperlink ref="E310" r:id="rId81" xr:uid="{C616D9FE-AF4A-4AAB-9C56-DC14A8AA9A00}"/>
    <hyperlink ref="E311" r:id="rId82" xr:uid="{9B2A68E3-1152-4B30-8739-74359D66FC9F}"/>
    <hyperlink ref="E312" r:id="rId83" xr:uid="{1F270D26-BA99-4CA9-B5B3-C641B7504016}"/>
    <hyperlink ref="E313" r:id="rId84" xr:uid="{6FA782F4-80BE-4321-A115-D55974AF8A31}"/>
    <hyperlink ref="E314" r:id="rId85" xr:uid="{91DD7076-01D2-4793-A82F-EDDA8124FDCB}"/>
    <hyperlink ref="G316" r:id="rId86" display="https://micpy-my.sharepoint.com/:x:/g/personal/bianca_balbuena_mic_gov_py/EfoDyQb8zU5MkMDTrlOOEd0BKAsU0OabFhCgd6HLQIo52g?e=aa5Eet" xr:uid="{BF9D5BFC-4291-40DC-8844-52D9B66FCC51}"/>
    <hyperlink ref="G318" r:id="rId87" display="https://micpy-my.sharepoint.com/:x:/g/personal/bianca_balbuena_mic_gov_py/EfoDyQb8zU5MkMDTrlOOEd0BKAsU0OabFhCgd6HLQIo52g?e=aa5Eet" xr:uid="{54874BC1-0B1D-46F8-A73E-CD5B0D6276F5}"/>
    <hyperlink ref="G317" r:id="rId88" display="https://micpy-my.sharepoint.com/:x:/g/personal/bianca_balbuena_mic_gov_py/EfoDyQb8zU5MkMDTrlOOEd0BKAsU0OabFhCgd6HLQIo52g?e=aa5Eet" xr:uid="{366412B5-2021-49EA-A78E-F8B791111CF6}"/>
    <hyperlink ref="G319:G325" r:id="rId89" display="https://micpy-my.sharepoint.com/:x:/g/personal/bianca_balbuena_mic_gov_py/EfoDyQb8zU5MkMDTrlOOEd0BKAsU0OabFhCgd6HLQIo52g?e=aa5Eet" xr:uid="{15714A8E-64A6-4F30-A8F4-FD7D050280FE}"/>
    <hyperlink ref="F341" r:id="rId90" xr:uid="{42C252C6-99A7-4053-9F3D-09F884147224}"/>
    <hyperlink ref="F340" r:id="rId91" xr:uid="{1CFB1978-F0A1-4268-BA5A-48E7C434E9A5}"/>
    <hyperlink ref="F342" r:id="rId92" xr:uid="{E7841A77-5873-4969-9518-8D1403AD23F1}"/>
    <hyperlink ref="F343" r:id="rId93" xr:uid="{918803B4-F787-4F6B-8F64-70DE5AE7B2F6}"/>
    <hyperlink ref="F344" r:id="rId94" xr:uid="{6754FE30-2A76-464F-81D4-7AD07D047114}"/>
    <hyperlink ref="F347" r:id="rId95" xr:uid="{E5C5AEA9-BA06-414F-8366-A435E5078072}"/>
    <hyperlink ref="F348" r:id="rId96" xr:uid="{D8590E6B-7C7D-4308-ABE1-E60FD0F04E11}"/>
    <hyperlink ref="G390" r:id="rId97" xr:uid="{C7D1D8F2-3800-4349-B846-4499F9BFF13C}"/>
    <hyperlink ref="G391" r:id="rId98" xr:uid="{4655E111-766F-43A8-AECA-966661EAF6D5}"/>
    <hyperlink ref="G392" r:id="rId99" xr:uid="{66A58C32-6AFC-4258-89EC-F323322065C4}"/>
    <hyperlink ref="G394" r:id="rId100" xr:uid="{20694E24-DC5C-4124-8BF9-9357AA547F32}"/>
    <hyperlink ref="G393" r:id="rId101" xr:uid="{3EFD6F1A-734D-4692-B844-4B001794C864}"/>
    <hyperlink ref="A354" r:id="rId102" xr:uid="{AA1AC287-D4A3-4A81-ABC7-4EF44F80EC04}"/>
    <hyperlink ref="A355" r:id="rId103" xr:uid="{E89E0D25-0712-4147-9081-DDAC724B68BA}"/>
    <hyperlink ref="A356" r:id="rId104" xr:uid="{6F6C69CB-8E5A-45FF-98F6-FF5DB2D73A1D}"/>
    <hyperlink ref="A357" r:id="rId105" xr:uid="{2D031855-4A34-4B2D-B38B-50D34838AA38}"/>
    <hyperlink ref="A358" r:id="rId106" xr:uid="{A9680D16-2DFB-4AC0-B93E-A5B920DFFAA1}"/>
    <hyperlink ref="A359" r:id="rId107" xr:uid="{BF55878C-2EF9-4CA3-B53B-2E4FB7DA4109}"/>
    <hyperlink ref="A360" r:id="rId108" xr:uid="{64876CEC-9B56-47B8-8315-08A44B801B19}"/>
    <hyperlink ref="A362" r:id="rId109" xr:uid="{D7F45E15-220F-4419-9D87-6A1DDA9AE18E}"/>
    <hyperlink ref="A363" r:id="rId110" xr:uid="{FD298D3B-5828-45DA-B9A6-35F90A71B6E8}"/>
    <hyperlink ref="A364" r:id="rId111" xr:uid="{EBBAE4D7-3717-42D3-AD94-B3C6294C262B}"/>
    <hyperlink ref="A365" r:id="rId112" xr:uid="{EC123579-98CB-4148-A4E7-BE282D24754F}"/>
    <hyperlink ref="A366" r:id="rId113" xr:uid="{2D062BC1-B6E1-4D92-8213-A65D879E8738}"/>
    <hyperlink ref="A367" r:id="rId114" xr:uid="{72BACCA9-CA1C-43AC-87B0-D534C827EC82}"/>
    <hyperlink ref="A368" r:id="rId115" xr:uid="{5F574E17-715D-4677-B1BF-BE09C0A498E9}"/>
    <hyperlink ref="A369" r:id="rId116" xr:uid="{2A65A1B7-E395-4B38-9F60-D129CA7EFFA3}"/>
    <hyperlink ref="A370" r:id="rId117" xr:uid="{229128EB-D8C5-45F8-93B8-DC0DA3ECA669}"/>
    <hyperlink ref="A371" r:id="rId118" xr:uid="{EBAE7245-FF19-4952-90F2-7B151AE66121}"/>
    <hyperlink ref="A373" r:id="rId119" xr:uid="{8AFB7828-59E6-407D-996E-0716D315D6CB}"/>
    <hyperlink ref="A372" r:id="rId120" xr:uid="{E0E932E9-A390-42C0-B167-04E87444A83B}"/>
    <hyperlink ref="A374" r:id="rId121" xr:uid="{53E12A56-48BD-49FF-9211-193BC049AB07}"/>
    <hyperlink ref="A375" r:id="rId122" xr:uid="{C69C217B-AA60-4567-B919-4BB69F32DA09}"/>
    <hyperlink ref="A376" r:id="rId123" xr:uid="{4A11BDDF-A979-499F-B26D-5DD85194A20D}"/>
    <hyperlink ref="A377" r:id="rId124" xr:uid="{556FC2FE-82AB-4DB0-BC78-C9F93890D6D1}"/>
    <hyperlink ref="A378" r:id="rId125" xr:uid="{B22E1CB2-3859-4514-AF69-C5E43CF4340A}"/>
    <hyperlink ref="A379" r:id="rId126" xr:uid="{09991D5C-8579-4406-9C41-2F52DB76D368}"/>
    <hyperlink ref="A380" r:id="rId127" xr:uid="{77BD19D8-9DFC-4A02-AEEA-DF6F07608296}"/>
    <hyperlink ref="A382" r:id="rId128" xr:uid="{6C99C82F-24A3-4213-B06F-47D85C151907}"/>
    <hyperlink ref="A381" r:id="rId129" xr:uid="{89A90963-5BB1-4492-BD76-FD5433AF301D}"/>
    <hyperlink ref="A383" r:id="rId130" xr:uid="{E823733F-B121-469C-8212-BE0E7DE97F8A}"/>
    <hyperlink ref="A384" r:id="rId131" xr:uid="{4E8312B2-DA63-4727-9687-5FDA350F13F9}"/>
    <hyperlink ref="A385" r:id="rId132" xr:uid="{96C34D08-B628-4C53-820F-5DCDDCDD5874}"/>
    <hyperlink ref="A386" r:id="rId133" xr:uid="{50FC5D54-7A32-4F6E-BA4A-2BA06D6E80D3}"/>
    <hyperlink ref="A387" r:id="rId134" xr:uid="{92550B26-49E7-479F-A5B2-1C12B6542E19}"/>
    <hyperlink ref="A388" r:id="rId135" xr:uid="{BA02D8EA-4C40-434F-A7F7-39BA674AC6A5}"/>
    <hyperlink ref="A389" r:id="rId136" xr:uid="{FAEE0F80-252A-4492-9CD6-11EA4B439124}"/>
    <hyperlink ref="H128" r:id="rId137" xr:uid="{BAC99BD4-4D95-4AD2-908C-660297CD5919}"/>
    <hyperlink ref="H129" r:id="rId138" xr:uid="{0138E549-7078-4498-A4EC-5B367FCFB51A}"/>
    <hyperlink ref="F329" r:id="rId139" xr:uid="{BBF2BBB4-D5DB-4912-ACCC-3BD186D3F4FC}"/>
    <hyperlink ref="A399" r:id="rId140" xr:uid="{AC8F3381-00BA-4B42-B0EC-D575853F17A6}"/>
    <hyperlink ref="A398" r:id="rId141" xr:uid="{FFCAE307-27E7-4476-A5A0-A3C55F065196}"/>
    <hyperlink ref="A397" r:id="rId142" xr:uid="{5F7ABA0B-B441-4E55-8470-951B78027A0C}"/>
    <hyperlink ref="A396" r:id="rId143" xr:uid="{49FDB575-74CA-4247-800F-0D881E878C4F}"/>
  </hyperlinks>
  <printOptions horizontalCentered="1"/>
  <pageMargins left="0.23622047244094491" right="0.23622047244094491" top="0.74803149606299213" bottom="0.19685039370078741" header="0.31496062992125984" footer="0.31496062992125984"/>
  <pageSetup paperSize="9" scale="56" fitToHeight="0" orientation="landscape" r:id="rId144"/>
  <drawing r:id="rId14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RCC-MIC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Monica Rossana Moreno Rolon</cp:lastModifiedBy>
  <cp:lastPrinted>2026-04-17T14:03:44Z</cp:lastPrinted>
  <dcterms:created xsi:type="dcterms:W3CDTF">2020-06-23T19:35:00Z</dcterms:created>
  <dcterms:modified xsi:type="dcterms:W3CDTF">2026-04-17T14:05:56Z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