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C:\Users\skruf\Downloads\SEGMENTOS FINAL RCC 2025\"/>
    </mc:Choice>
  </mc:AlternateContent>
  <xr:revisionPtr revIDLastSave="0" documentId="13_ncr:1_{77F02B09-630F-41E3-8A81-76C2127F00BD}" xr6:coauthVersionLast="47" xr6:coauthVersionMax="47" xr10:uidLastSave="{00000000-0000-0000-0000-000000000000}"/>
  <bookViews>
    <workbookView xWindow="-120" yWindow="-120" windowWidth="20730" windowHeight="11040" xr2:uid="{00000000-000D-0000-FFFF-FFFF00000000}"/>
  </bookViews>
  <sheets>
    <sheet name="MATRIZ RCC_MIC 25" sheetId="1" r:id="rId1"/>
  </sheets>
  <externalReferences>
    <externalReference r:id="rId2"/>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381" i="1" l="1"/>
  <c r="F380" i="1"/>
  <c r="E379" i="1"/>
  <c r="D379" i="1"/>
  <c r="F378" i="1"/>
  <c r="F377" i="1"/>
  <c r="F376" i="1"/>
  <c r="F375" i="1"/>
  <c r="F374" i="1"/>
  <c r="F373" i="1"/>
  <c r="F372" i="1"/>
  <c r="F371" i="1"/>
  <c r="F370" i="1"/>
  <c r="F369" i="1"/>
  <c r="E368" i="1"/>
  <c r="D368" i="1"/>
  <c r="F367" i="1"/>
  <c r="F366" i="1"/>
  <c r="F365" i="1"/>
  <c r="F364" i="1"/>
  <c r="F363" i="1"/>
  <c r="F362" i="1"/>
  <c r="F361" i="1"/>
  <c r="F360" i="1"/>
  <c r="F359" i="1"/>
  <c r="F358" i="1"/>
  <c r="F357" i="1"/>
  <c r="E356" i="1"/>
  <c r="D356" i="1"/>
  <c r="F355" i="1"/>
  <c r="F354" i="1"/>
  <c r="F353" i="1"/>
  <c r="F352" i="1"/>
  <c r="F351" i="1"/>
  <c r="F350" i="1"/>
  <c r="F349" i="1"/>
  <c r="F348" i="1"/>
  <c r="F347" i="1"/>
  <c r="F346" i="1"/>
  <c r="F345" i="1"/>
  <c r="F344" i="1"/>
  <c r="F343" i="1"/>
  <c r="F342" i="1"/>
  <c r="F341" i="1"/>
  <c r="F340" i="1"/>
  <c r="F339" i="1"/>
  <c r="F338" i="1"/>
  <c r="F337" i="1"/>
  <c r="F336" i="1"/>
  <c r="F335" i="1"/>
  <c r="F334" i="1"/>
  <c r="F333" i="1"/>
  <c r="F332" i="1"/>
  <c r="F331" i="1"/>
  <c r="F330" i="1"/>
  <c r="F329" i="1"/>
  <c r="F328" i="1"/>
  <c r="F327" i="1"/>
  <c r="F326" i="1"/>
  <c r="E325" i="1"/>
  <c r="D325" i="1"/>
  <c r="F324" i="1"/>
  <c r="F323" i="1"/>
  <c r="F322" i="1"/>
  <c r="F321" i="1"/>
  <c r="F320" i="1"/>
  <c r="F319" i="1"/>
  <c r="F318" i="1"/>
  <c r="F317" i="1"/>
  <c r="F316" i="1"/>
  <c r="F315" i="1"/>
  <c r="F314" i="1"/>
  <c r="F313" i="1"/>
  <c r="F312" i="1"/>
  <c r="F311" i="1"/>
  <c r="F310" i="1"/>
  <c r="F309" i="1"/>
  <c r="F308" i="1"/>
  <c r="F307" i="1"/>
  <c r="F306" i="1"/>
  <c r="F305" i="1"/>
  <c r="F304" i="1"/>
  <c r="F303" i="1"/>
  <c r="F302" i="1"/>
  <c r="F301" i="1"/>
  <c r="F300" i="1"/>
  <c r="F299" i="1"/>
  <c r="F298" i="1"/>
  <c r="F297" i="1"/>
  <c r="F296" i="1"/>
  <c r="F295" i="1"/>
  <c r="F294" i="1"/>
  <c r="F293" i="1"/>
  <c r="F292" i="1"/>
  <c r="E291" i="1"/>
  <c r="D291" i="1"/>
  <c r="F290" i="1"/>
  <c r="F289" i="1"/>
  <c r="F288" i="1"/>
  <c r="F287" i="1"/>
  <c r="F286" i="1"/>
  <c r="F285" i="1"/>
  <c r="F284" i="1"/>
  <c r="F283" i="1"/>
  <c r="F282" i="1"/>
  <c r="F281" i="1"/>
  <c r="F280" i="1"/>
  <c r="F279" i="1"/>
  <c r="F278" i="1"/>
  <c r="F277" i="1"/>
  <c r="F276" i="1"/>
  <c r="E275" i="1"/>
  <c r="D275" i="1"/>
  <c r="F368" i="1" l="1"/>
  <c r="F356" i="1"/>
  <c r="F379" i="1"/>
  <c r="E382" i="1"/>
  <c r="F325" i="1"/>
  <c r="F291" i="1"/>
  <c r="F275" i="1"/>
  <c r="D382" i="1"/>
  <c r="F382" i="1" l="1"/>
  <c r="E157" i="1"/>
  <c r="E156" i="1"/>
  <c r="E155" i="1"/>
  <c r="E154" i="1"/>
  <c r="E153" i="1"/>
  <c r="E152" i="1"/>
  <c r="E151" i="1"/>
  <c r="E150" i="1"/>
  <c r="E149" i="1"/>
  <c r="E148" i="1"/>
  <c r="E147" i="1"/>
  <c r="E146" i="1"/>
  <c r="E145" i="1"/>
  <c r="E144" i="1"/>
  <c r="E143" i="1"/>
  <c r="E142" i="1"/>
  <c r="E141" i="1"/>
  <c r="E114" i="1"/>
  <c r="E113" i="1"/>
  <c r="E112" i="1"/>
  <c r="E111" i="1"/>
  <c r="E110" i="1"/>
  <c r="E109" i="1"/>
  <c r="E108" i="1"/>
  <c r="E107" i="1"/>
  <c r="E106" i="1"/>
  <c r="E105" i="1"/>
  <c r="E104"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<sst xmlns="http://schemas.openxmlformats.org/spreadsheetml/2006/main" count="1619" uniqueCount="1085">
  <si>
    <t>1°</t>
  </si>
  <si>
    <t>2°</t>
  </si>
  <si>
    <t>3°</t>
  </si>
  <si>
    <t>Qué es la institución (en lenguaje sencillo, menos de 100 palabras)</t>
  </si>
  <si>
    <t>La Secretaria Nacional Anticorrupción, identificada con las siglas (SENAC), se constituye en la instancia rectora, normativa y estratégica en el diseño, ejecución, implementación, monitoreo y evaluación de las políticas públicas del Gobierno Nacional en materia de anticorrupción, integridad y transparencia.
Es un organismo técnico y de gestión especializada de la Presidencia de la República, con personería jurídica de derecho público y plena capacidad de obrar de conformidad al Decreto Nº 1.843/19, a los reglamentos y a otras normas legislativas y/o administrativas que se dicten, para la dirección, supervisión, coordinación, ejecución y evaluación de los programas, proyectos, planes y actividades del ámbito de su competencia.</t>
  </si>
  <si>
    <t>https://www.mic.gov.py/wp-content/uploads/2024/04/F_244.2024_-Actualiza-Comite-RCC_MIC.pdf</t>
  </si>
  <si>
    <t>Subsecretaría de Estado de Industria</t>
  </si>
  <si>
    <t xml:space="preserve">	Atención a Empresas Nacionales y Extranjeras para la promoción de exportaciones paraguayas y la atracción de inversiones, conforme al Plan Operativo Institucional vigente. . REDIEX</t>
  </si>
  <si>
    <t xml:space="preserve">Mejorar la economía nacional a través de la aprobación de proyectos bajo del Régimen de Maquila y de la Ley 60/90, aumentando la inversión extranjera directa como también la inversión de capital local. </t>
  </si>
  <si>
    <t>Emitir Certificados de Producto y Empleo Nacional y con ello lograr incentivar a una mayor participación de las industrias paraguayas en el mercado nacional.</t>
  </si>
  <si>
    <t>ODS 8 Promover el crecimiento económico sostenido, inclusivo y sostenible, el empleo pleno y productivo y el trabajo decente para todos</t>
  </si>
  <si>
    <t>ODS 8. Promover el crecimiento económico sostenido, inclusivo y sostenible, el empleo pleno y productivo y el trabajo decente para todos. Subsecretaria de Industria</t>
  </si>
  <si>
    <t xml:space="preserve"> ODS 8. Promover el crecimiento económico sostenido, inclusivo y sostenible, el empleo pleno y productivo y el trabajo decente para todos. Subsecretaria de Industria</t>
  </si>
  <si>
    <t>Viceministerio de MIPYMES</t>
  </si>
  <si>
    <t>Red de Inversiones y Exportaciones - REDIEX</t>
  </si>
  <si>
    <t xml:space="preserve">Subsecretaría de Estado de Comercio y Servicios </t>
  </si>
  <si>
    <t>Dirección General de Gabinete del Ministro</t>
  </si>
  <si>
    <t>Dirección General de Gabinete Técnico</t>
  </si>
  <si>
    <t xml:space="preserve">Dirección General de Asuntos Legales </t>
  </si>
  <si>
    <t>Dirección General de Auditoría Interna</t>
  </si>
  <si>
    <t>Secretaría General</t>
  </si>
  <si>
    <t>Dirección General de Administración y Finanzas</t>
  </si>
  <si>
    <t>Unidad de Transparencia y Anticorrupción</t>
  </si>
  <si>
    <t>Viceministro</t>
  </si>
  <si>
    <t>Director General</t>
  </si>
  <si>
    <t>Directora General</t>
  </si>
  <si>
    <r>
      <t xml:space="preserve">1- PRESENTACIÓN  </t>
    </r>
    <r>
      <rPr>
        <b/>
        <u/>
        <sz val="14"/>
        <color rgb="FF7030A0"/>
        <rFont val="Garamond"/>
        <family val="1"/>
      </rPr>
      <t xml:space="preserve"> KUAAUKAPY</t>
    </r>
  </si>
  <si>
    <r>
      <t>Periodo del informe:</t>
    </r>
    <r>
      <rPr>
        <b/>
        <sz val="14"/>
        <color rgb="FF7030A0"/>
        <rFont val="Garamond"/>
        <family val="1"/>
      </rPr>
      <t xml:space="preserve"> Marandu Arapa'ũ</t>
    </r>
  </si>
  <si>
    <r>
      <t xml:space="preserve">Nro. </t>
    </r>
    <r>
      <rPr>
        <b/>
        <sz val="12"/>
        <color rgb="FF7030A0"/>
        <rFont val="Garamond"/>
        <family val="1"/>
      </rPr>
      <t>Ppy.</t>
    </r>
  </si>
  <si>
    <r>
      <t xml:space="preserve">Responsable - </t>
    </r>
    <r>
      <rPr>
        <b/>
        <sz val="12"/>
        <color rgb="FFFF0000"/>
        <rFont val="Garamond"/>
        <family val="1"/>
      </rPr>
      <t xml:space="preserve"> </t>
    </r>
    <r>
      <rPr>
        <b/>
        <sz val="12"/>
        <color rgb="FF7030A0"/>
        <rFont val="Garamond"/>
        <family val="1"/>
      </rPr>
      <t>Moakãhára réra</t>
    </r>
  </si>
  <si>
    <r>
      <t>Total Hombres :</t>
    </r>
    <r>
      <rPr>
        <b/>
        <sz val="12"/>
        <color rgb="FF00B050"/>
        <rFont val="Garamond"/>
        <family val="1"/>
      </rPr>
      <t xml:space="preserve"> </t>
    </r>
    <r>
      <rPr>
        <b/>
        <sz val="12"/>
        <color rgb="FF7030A0"/>
        <rFont val="Garamond"/>
        <family val="1"/>
      </rPr>
      <t>Kuimba'e retakue</t>
    </r>
  </si>
  <si>
    <r>
      <t>Total Mujeres:</t>
    </r>
    <r>
      <rPr>
        <b/>
        <sz val="12"/>
        <color rgb="FF00B050"/>
        <rFont val="Garamond"/>
        <family val="1"/>
      </rPr>
      <t xml:space="preserve"> </t>
    </r>
    <r>
      <rPr>
        <b/>
        <sz val="12"/>
        <color rgb="FF7030A0"/>
        <rFont val="Garamond"/>
        <family val="1"/>
      </rPr>
      <t>Kuña retakue</t>
    </r>
  </si>
  <si>
    <r>
      <t>Total nivel directivo o rango superior</t>
    </r>
    <r>
      <rPr>
        <b/>
        <sz val="12"/>
        <rFont val="Garamond"/>
        <family val="1"/>
      </rPr>
      <t>:</t>
    </r>
    <r>
      <rPr>
        <b/>
        <sz val="12"/>
        <color rgb="FF00B050"/>
        <rFont val="Garamond"/>
        <family val="1"/>
      </rPr>
      <t xml:space="preserve"> </t>
    </r>
    <r>
      <rPr>
        <b/>
        <sz val="12"/>
        <color rgb="FF7030A0"/>
        <rFont val="Garamond"/>
        <family val="1"/>
      </rPr>
      <t>Mburuvichakuéra retakue</t>
    </r>
  </si>
  <si>
    <r>
      <t xml:space="preserve">4 </t>
    </r>
    <r>
      <rPr>
        <sz val="12"/>
        <color rgb="FF7030A0"/>
        <rFont val="Garamond"/>
        <family val="1"/>
      </rPr>
      <t>irundy</t>
    </r>
  </si>
  <si>
    <r>
      <t xml:space="preserve">Vinculación - </t>
    </r>
    <r>
      <rPr>
        <b/>
        <sz val="12"/>
        <color rgb="FF7030A0"/>
        <rFont val="Garamond"/>
        <family val="1"/>
      </rPr>
      <t>Mbojoaju</t>
    </r>
    <r>
      <rPr>
        <b/>
        <sz val="12"/>
        <color rgb="FF00B050"/>
        <rFont val="Garamond"/>
        <family val="1"/>
      </rPr>
      <t xml:space="preserve"> </t>
    </r>
    <r>
      <rPr>
        <b/>
        <sz val="12"/>
        <color theme="1"/>
        <rFont val="Garamond"/>
        <family val="1"/>
      </rPr>
      <t>POI, PEI, PND, PNI, ODS.</t>
    </r>
  </si>
  <si>
    <r>
      <t xml:space="preserve">Justificaciones - </t>
    </r>
    <r>
      <rPr>
        <b/>
        <sz val="12"/>
        <color rgb="FF7030A0"/>
        <rFont val="Garamond"/>
        <family val="1"/>
      </rPr>
      <t>Myesakã</t>
    </r>
  </si>
  <si>
    <r>
      <t xml:space="preserve">Evidencia - </t>
    </r>
    <r>
      <rPr>
        <b/>
        <sz val="12"/>
        <color rgb="FF00B050"/>
        <rFont val="Garamond"/>
        <family val="1"/>
      </rPr>
      <t xml:space="preserve"> </t>
    </r>
    <r>
      <rPr>
        <b/>
        <sz val="12"/>
        <color rgb="FF7030A0"/>
        <rFont val="Garamond"/>
        <family val="1"/>
      </rPr>
      <t>Techaukapy</t>
    </r>
  </si>
  <si>
    <r>
      <t xml:space="preserve">(Describir aquí los motivos de la selección temática y exponer si existió participación ciudadana en el proceso. Vincular la selección con el POI, PEI,PNI, PND2030 y ODS) 
</t>
    </r>
    <r>
      <rPr>
        <sz val="12"/>
        <color rgb="FF7030A0"/>
        <rFont val="Garamond"/>
        <family val="1"/>
      </rPr>
      <t>(Ehai ko'ápe mba'érepa eiporavo upe ñe'ẽ</t>
    </r>
    <r>
      <rPr>
        <sz val="12.1"/>
        <color rgb="FF7030A0"/>
        <rFont val="Garamond"/>
        <family val="1"/>
      </rPr>
      <t>mbyrã ha ere</t>
    </r>
    <r>
      <rPr>
        <sz val="12.3"/>
        <color rgb="FF7030A0"/>
        <rFont val="Garamond"/>
        <family val="1"/>
      </rPr>
      <t xml:space="preserve"> oiképa oipytyvõ </t>
    </r>
    <r>
      <rPr>
        <sz val="12.2"/>
        <color rgb="FF7030A0"/>
        <rFont val="Garamond"/>
        <family val="1"/>
      </rPr>
      <t>tetã</t>
    </r>
    <r>
      <rPr>
        <sz val="12.3"/>
        <color rgb="FF7030A0"/>
        <rFont val="Garamond"/>
        <family val="1"/>
      </rPr>
      <t xml:space="preserve">yguakuéra . Embojoaju jeporavopyre POI,PEI,PNI,PND2030 ha ODS rehe). </t>
    </r>
  </si>
  <si>
    <r>
      <t xml:space="preserve">MINISTERIO DE INDUSTRIA Y COMERCIO - </t>
    </r>
    <r>
      <rPr>
        <b/>
        <sz val="18"/>
        <color rgb="FF7030A0"/>
        <rFont val="Garamond"/>
        <family val="1"/>
      </rPr>
      <t>TETÃ MBA'E' APOPY HA ÑEMU MOTENONDEHA</t>
    </r>
  </si>
  <si>
    <r>
      <t>Cantidad de Miembros del CRCC:</t>
    </r>
    <r>
      <rPr>
        <b/>
        <sz val="12"/>
        <color rgb="FFFF0000"/>
        <rFont val="Garamond"/>
        <family val="1"/>
      </rPr>
      <t xml:space="preserve">  </t>
    </r>
    <r>
      <rPr>
        <b/>
        <sz val="12"/>
        <color rgb="FF7030A0"/>
        <rFont val="Garamond"/>
        <family val="1"/>
      </rPr>
      <t>Tembiapo Jehechaukarã Tetãyguárape Aty (TJTA) retakue</t>
    </r>
  </si>
  <si>
    <r>
      <t xml:space="preserve">2- PLAN DE RENDICIÓN DE CUENTAS AL CIUDADANO.
</t>
    </r>
    <r>
      <rPr>
        <b/>
        <u/>
        <sz val="14"/>
        <color rgb="FF7030A0"/>
        <rFont val="Garamond"/>
        <family val="1"/>
      </rPr>
      <t>2- TEMBIAPO JEHECHAUKARÃ TETÃYGUÁRAPE APONDE'A.</t>
    </r>
  </si>
  <si>
    <r>
      <t xml:space="preserve">Priorización
</t>
    </r>
    <r>
      <rPr>
        <b/>
        <sz val="12"/>
        <color rgb="FF7030A0"/>
        <rFont val="Garamond"/>
        <family val="1"/>
      </rPr>
      <t>Motenonderã</t>
    </r>
  </si>
  <si>
    <r>
      <t xml:space="preserve">Tema </t>
    </r>
    <r>
      <rPr>
        <b/>
        <sz val="12"/>
        <color rgb="FF7030A0"/>
        <rFont val="Garamond"/>
        <family val="1"/>
      </rPr>
      <t>- Ñe'ẽmbyrã</t>
    </r>
  </si>
  <si>
    <r>
      <t xml:space="preserve">2.1. Resolución de Aprobación y Anexo de Plan de Rendición de Cuentas.
</t>
    </r>
    <r>
      <rPr>
        <b/>
        <u/>
        <sz val="14"/>
        <color rgb="FF7030A0"/>
        <rFont val="Garamond"/>
        <family val="1"/>
      </rPr>
      <t>2.1. Apoukapy Omoneĩva ha Aponde'a Tembiapo Jehechauka Tetãyguápe  Mbojoapy.</t>
    </r>
  </si>
  <si>
    <r>
      <t xml:space="preserve">2.2 Plan de Rendición de Cuentas. (Copiar abajo link de acceso directo).
</t>
    </r>
    <r>
      <rPr>
        <b/>
        <u/>
        <sz val="14"/>
        <color rgb="FF7030A0"/>
        <rFont val="Garamond"/>
        <family val="1"/>
      </rPr>
      <t xml:space="preserve">2.2 TEMBIAPO JEHECHAUKARÃ  APONDE'A. </t>
    </r>
    <r>
      <rPr>
        <b/>
        <u/>
        <sz val="14"/>
        <color theme="1"/>
        <rFont val="Garamond"/>
        <family val="1"/>
      </rPr>
      <t xml:space="preserve">
</t>
    </r>
  </si>
  <si>
    <r>
      <t>Dependencia</t>
    </r>
    <r>
      <rPr>
        <b/>
        <sz val="12"/>
        <color rgb="FF00B050"/>
        <rFont val="Garamond"/>
        <family val="1"/>
      </rPr>
      <t xml:space="preserve"> </t>
    </r>
    <r>
      <rPr>
        <b/>
        <sz val="12"/>
        <rFont val="Garamond"/>
        <family val="1"/>
      </rPr>
      <t>-</t>
    </r>
    <r>
      <rPr>
        <b/>
        <sz val="12"/>
        <color rgb="FF7030A0"/>
        <rFont val="Garamond"/>
        <family val="1"/>
      </rPr>
      <t xml:space="preserve"> Tetã remoĩmby vore</t>
    </r>
  </si>
  <si>
    <r>
      <t xml:space="preserve">Cargo que Ocupa - </t>
    </r>
    <r>
      <rPr>
        <b/>
        <sz val="12"/>
        <color rgb="FF7030A0"/>
        <rFont val="Garamond"/>
        <family val="1"/>
      </rPr>
      <t>Mba'eapohápa</t>
    </r>
  </si>
  <si>
    <r>
      <t xml:space="preserve">Misión institucional </t>
    </r>
    <r>
      <rPr>
        <b/>
        <sz val="14"/>
        <color rgb="FF7030A0"/>
        <rFont val="Garamond"/>
        <family val="1"/>
      </rPr>
      <t>TEMIMOĨMBY TEMBIPOTA</t>
    </r>
  </si>
  <si>
    <r>
      <rPr>
        <b/>
        <sz val="14"/>
        <rFont val="Garamond"/>
        <family val="1"/>
      </rPr>
      <t>Institución:</t>
    </r>
    <r>
      <rPr>
        <b/>
        <sz val="14"/>
        <color theme="1"/>
        <rFont val="Garamond"/>
        <family val="1"/>
      </rPr>
      <t xml:space="preserve"> </t>
    </r>
    <r>
      <rPr>
        <b/>
        <sz val="14"/>
        <color rgb="FF7030A0"/>
        <rFont val="Garamond"/>
        <family val="1"/>
      </rPr>
      <t xml:space="preserve">Tetã </t>
    </r>
    <r>
      <rPr>
        <b/>
        <sz val="14.15"/>
        <color rgb="FF7030A0"/>
        <rFont val="Garamond"/>
        <family val="1"/>
      </rPr>
      <t>remoĩ</t>
    </r>
    <r>
      <rPr>
        <b/>
        <sz val="14.3"/>
        <color rgb="FF7030A0"/>
        <rFont val="Garamond"/>
        <family val="1"/>
      </rPr>
      <t>mby</t>
    </r>
  </si>
  <si>
    <r>
      <t xml:space="preserve">Promover políticas públicas que apuntalen el desarrollo sostenible del sector empresarial, a través del incremento de su competitividad.  </t>
    </r>
    <r>
      <rPr>
        <sz val="12"/>
        <color rgb="FF7030A0"/>
        <rFont val="Garamond"/>
        <family val="1"/>
      </rPr>
      <t>Toñemotenonde política pública rehegua oipytyvõva guerojera hekojokopykuaava sector empresarial-pe; ombohetavevi competitividad orekóva</t>
    </r>
  </si>
  <si>
    <r>
      <t xml:space="preserve">1.2-PRESENTACIÓN DE LOS MIEMBROS DEL COMITÉ DE RENDICIÓN DE CUENTAS AL CIUDADANO (CRCC)
</t>
    </r>
    <r>
      <rPr>
        <b/>
        <u/>
        <sz val="14"/>
        <color rgb="FF7030A0"/>
        <rFont val="Garamond"/>
        <family val="1"/>
      </rPr>
      <t>1.2-Mburuvichakuéra Tembiapo Jehechaukarã Tetãyguárape Atypegua Kuaaukapy (TJTA).</t>
    </r>
    <r>
      <rPr>
        <b/>
        <u/>
        <sz val="14"/>
        <color theme="1"/>
        <rFont val="Garamond"/>
        <family val="1"/>
      </rPr>
      <t xml:space="preserve">
</t>
    </r>
  </si>
  <si>
    <t>Coordinación General del MECIP</t>
  </si>
  <si>
    <r>
      <t xml:space="preserve">8 </t>
    </r>
    <r>
      <rPr>
        <sz val="12"/>
        <color rgb="FF7030A0"/>
        <rFont val="Garamond"/>
        <family val="1"/>
      </rPr>
      <t>poapy</t>
    </r>
  </si>
  <si>
    <r>
      <t xml:space="preserve">12 </t>
    </r>
    <r>
      <rPr>
        <sz val="12"/>
        <color rgb="FF7030A0"/>
        <rFont val="Garamond"/>
        <family val="1"/>
      </rPr>
      <t>paköi</t>
    </r>
  </si>
  <si>
    <r>
      <t xml:space="preserve">MATRIZ DE INFORMACIÓN MINIMA PARA INFORME DE RENDICIÓN DE CUENTAS AL CIUDADANO - EJERCICIO 2025 </t>
    </r>
    <r>
      <rPr>
        <b/>
        <u/>
        <sz val="18"/>
        <color rgb="FF7030A0"/>
        <rFont val="Garamond"/>
        <family val="1"/>
      </rPr>
      <t xml:space="preserve"> MARANDURENDA TEMBIAPO JEHECHAUKARÃ TETÃYGUÁRAPE G̃UARÃ  - ARY 2025 - pegua</t>
    </r>
  </si>
  <si>
    <r>
      <t>Informe Final 2025 -</t>
    </r>
    <r>
      <rPr>
        <b/>
        <sz val="12"/>
        <color rgb="FF00B050"/>
        <rFont val="Garamond"/>
        <family val="1"/>
      </rPr>
      <t xml:space="preserve">   </t>
    </r>
    <r>
      <rPr>
        <b/>
        <sz val="12"/>
        <color rgb="FF7030A0"/>
        <rFont val="Garamond"/>
        <family val="1"/>
      </rPr>
      <t>Marandu paha 2025</t>
    </r>
  </si>
  <si>
    <t>Secretaria General</t>
  </si>
  <si>
    <t xml:space="preserve">Coordinadora General </t>
  </si>
  <si>
    <t>https://www.mic.gov.py/wp-content/uploads/2025/04/Resolucion_N.°_0443_2025_Exp._INT_2983_Plan_Cronograma_RCC_2025-Firmado.pdf</t>
  </si>
  <si>
    <t>Marco Riquelme</t>
  </si>
  <si>
    <t>Gustavo Giménez</t>
  </si>
  <si>
    <t>Javier Viveros</t>
  </si>
  <si>
    <t>Rodrigo Maluff</t>
  </si>
  <si>
    <t>Luis Elías</t>
  </si>
  <si>
    <t>Marcela Leguizamón</t>
  </si>
  <si>
    <t>Mónica Chilavert</t>
  </si>
  <si>
    <t>Lucila Delgado</t>
  </si>
  <si>
    <t>Gabriela Cobelo</t>
  </si>
  <si>
    <t>Natalia Palacios</t>
  </si>
  <si>
    <t>Nathalia Silva</t>
  </si>
  <si>
    <t>Mónica Moreno</t>
  </si>
  <si>
    <t>Variaciones de enero-noviembre 2025, comparando con enero-noviembre 2024:
Plataforma Carne y Derivados: 23,4%
Plataforma de Alimentos: 13,3%
Plataforma Forestal y Floricultura: 1,3%
Plataforma Textil-Confecciones: 5,6%
Plataforma Biocombustibles y Energías Renovables: -15,6%
Plataforma Autopartes y ensamblaje: 16,3%
Plataforma Químicos-Farmacéuticos: -7,2%
Total Plataformas Sectoriales: 15,7%
Total Otros sectores tangibles: -7,5%
Energía Eléctrica: 2,8%
Total General: 0,9%</t>
  </si>
  <si>
    <t>https://micpy-my.sharepoint.com/:f:/g/personal/lamia_cabrera_rediex_gov_py/IgBDorg6UdLCSrWcdyeOaXLvAWxBPhwQfS4nNpbVo_Nky3Q?e=qK72Oi</t>
  </si>
  <si>
    <t>El Régimen de Maquila y la Ley 60/90 son instrumentos sumamente importantes para la atracción de inversión extranjera directa como así también para incentivar la inversión de capital local. Las estadísticas de los últimos años demuestran el impacto que ambos instrumentos han tenido en la economía nacional con el incrementando la inversión en bienes de capital y con el aumento de la mano de obra empleada.</t>
  </si>
  <si>
    <t>ANEXO ESTADISTICO MIC – .::MIC::.</t>
  </si>
  <si>
    <t xml:space="preserve">*Anexos estadisiticos a agosto 2025,
No se registran variaciones
 debido a que no se mantuvieron reuniones de los consejos. </t>
  </si>
  <si>
    <t>Todos los países establecen Políticas de Compras Públicas con las cuales garantizar una provisión adecuada de bienes y servicios al Estado, y a la vez también, asegurar una participación adecuada de empresas locales en los procesos licitatorios. La Emisión del Certificado de Producto y Empleo Nacional constituye un instrumento fundamental para el logro de esta Política.</t>
  </si>
  <si>
    <t>EVIDENCIAS PEN 2025.xlsx</t>
  </si>
  <si>
    <t xml:space="preserve">OBS </t>
  </si>
  <si>
    <t xml:space="preserve">Diseño e inicio de la Implementación de un Sistema de Trazabilidad de Productos. La justificación responde a identificar, cuantificar y cualificar los productos comercializados en el mercado nacional, desde su producción o su ingreso al país (importados), pasando por el almacenamiento, la distribución, hasta la comercialización al consumidor final, a través de un mecanismo que garantice la trazabilidad de los mismos, en un marco de libre competencia. </t>
  </si>
  <si>
    <t>ODS 8 Promover el crecimiento económico sostenido, inclusivo y sostenible, el empleo pleno y productivo y el trabajo decente para todos.. Subsecretaria de Comercio y Servicios</t>
  </si>
  <si>
    <t>Identificar, cuantificar y cualificar los productos comercializados en el mercado nacional, desde su producción o su ingreso al país (importados), pasando por el almacenamiento, la distribución, hasta la comercialización al consumidor final, a través de un mecanismo que garantice la trazabilidad de los mismos, en un marco de libre competencia</t>
  </si>
  <si>
    <t>https://drive.google.com/file/d/1zETy9Rdr93DuSJXSenMplzUpn8aeIVsC/view?usp=sharing</t>
  </si>
  <si>
    <t>4°</t>
  </si>
  <si>
    <r>
      <t xml:space="preserve">3- GESTIÓN INSTITUCIONAL. 
</t>
    </r>
    <r>
      <rPr>
        <b/>
        <u/>
        <sz val="14"/>
        <color rgb="FF7030A0"/>
        <rFont val="Garamond"/>
        <family val="1"/>
      </rPr>
      <t xml:space="preserve">3- TETÃ REMOĨMBY REMBIAPOGUATA. </t>
    </r>
  </si>
  <si>
    <r>
      <t xml:space="preserve">3.1 Nivel de Cumplimiento de Mínimo de Información Disponible - Transparencia Activa Ley 5189/14.
</t>
    </r>
    <r>
      <rPr>
        <b/>
        <u/>
        <sz val="14"/>
        <color rgb="FF7030A0"/>
        <rFont val="Garamond"/>
        <family val="1"/>
      </rPr>
      <t xml:space="preserve">3.1- Marandu Sa'iveháguio Ikatúva Ojeguereko  - Tembiaposakã Añete Léi 5189/14. </t>
    </r>
  </si>
  <si>
    <r>
      <t>Mes -</t>
    </r>
    <r>
      <rPr>
        <b/>
        <sz val="12"/>
        <color rgb="FF00B050"/>
        <rFont val="Garamond"/>
        <family val="1"/>
      </rPr>
      <t xml:space="preserve"> </t>
    </r>
    <r>
      <rPr>
        <b/>
        <sz val="12"/>
        <color rgb="FF7030A0"/>
        <rFont val="Garamond"/>
        <family val="1"/>
      </rPr>
      <t>Jasy</t>
    </r>
  </si>
  <si>
    <r>
      <t xml:space="preserve">Nivel de Cumplimiento - </t>
    </r>
    <r>
      <rPr>
        <b/>
        <sz val="12"/>
        <color rgb="FF7030A0"/>
        <rFont val="Garamond"/>
        <family val="1"/>
      </rPr>
      <t>Ojehupytýmava</t>
    </r>
  </si>
  <si>
    <r>
      <t>Enlace publicación -</t>
    </r>
    <r>
      <rPr>
        <b/>
        <sz val="12"/>
        <color rgb="FF7030A0"/>
        <rFont val="Garamond"/>
        <family val="1"/>
      </rPr>
      <t xml:space="preserve">  Embojoaju   Marandundive. </t>
    </r>
  </si>
  <si>
    <r>
      <t>Enero -</t>
    </r>
    <r>
      <rPr>
        <sz val="12"/>
        <color rgb="FF00B050"/>
        <rFont val="Garamond"/>
        <family val="1"/>
      </rPr>
      <t xml:space="preserve"> </t>
    </r>
    <r>
      <rPr>
        <sz val="12"/>
        <color rgb="FF7030A0"/>
        <rFont val="Garamond"/>
        <family val="1"/>
      </rPr>
      <t>Jasyteĩ</t>
    </r>
  </si>
  <si>
    <t>Publicado a falta de calificación VCHGO</t>
  </si>
  <si>
    <t>https://www.mic.gov.py/wp-content/uploads/2025/02/sueldos_202501-Ene.pdf</t>
  </si>
  <si>
    <r>
      <t>Febrero -</t>
    </r>
    <r>
      <rPr>
        <sz val="12"/>
        <color rgb="FF00B050"/>
        <rFont val="Garamond"/>
        <family val="1"/>
      </rPr>
      <t xml:space="preserve"> </t>
    </r>
    <r>
      <rPr>
        <sz val="12"/>
        <color rgb="FF7030A0"/>
        <rFont val="Garamond"/>
        <family val="1"/>
      </rPr>
      <t>Jasykõi</t>
    </r>
  </si>
  <si>
    <t>https://www.mic.gov.py/wp-content/uploads/2025/04/sueldos_202502-Feb.pdf</t>
  </si>
  <si>
    <r>
      <t xml:space="preserve">Marzo- </t>
    </r>
    <r>
      <rPr>
        <sz val="12"/>
        <color rgb="FF7030A0"/>
        <rFont val="Garamond"/>
        <family val="1"/>
      </rPr>
      <t>Jasyapy</t>
    </r>
  </si>
  <si>
    <t>https://www.mic.gov.py/wp-content/uploads/2025/04/sueldos_202503-Mar.pdf</t>
  </si>
  <si>
    <r>
      <t xml:space="preserve">Abril </t>
    </r>
    <r>
      <rPr>
        <sz val="12"/>
        <rFont val="Garamond"/>
        <family val="1"/>
      </rPr>
      <t>-</t>
    </r>
    <r>
      <rPr>
        <sz val="12"/>
        <color rgb="FF7030A0"/>
        <rFont val="Garamond"/>
        <family val="1"/>
      </rPr>
      <t xml:space="preserve"> Jasyrundy</t>
    </r>
  </si>
  <si>
    <t>https://www.mic.gov.py/wp-content/uploads/2025/05/sueldos_202504-Abr.pdf</t>
  </si>
  <si>
    <r>
      <t xml:space="preserve">Mayo - </t>
    </r>
    <r>
      <rPr>
        <sz val="12"/>
        <color rgb="FF7030A0"/>
        <rFont val="Garamond"/>
        <family val="1"/>
      </rPr>
      <t>Jasypo</t>
    </r>
  </si>
  <si>
    <t>https://www.mic.gov.py/wp-content/uploads/2025/06/sueldos_202505-May.pdf</t>
  </si>
  <si>
    <r>
      <t xml:space="preserve">Junio </t>
    </r>
    <r>
      <rPr>
        <sz val="12"/>
        <rFont val="Garamond"/>
        <family val="1"/>
      </rPr>
      <t>-</t>
    </r>
    <r>
      <rPr>
        <sz val="12"/>
        <color theme="1"/>
        <rFont val="Garamond"/>
        <family val="1"/>
      </rPr>
      <t xml:space="preserve"> </t>
    </r>
    <r>
      <rPr>
        <sz val="12"/>
        <color rgb="FF7030A0"/>
        <rFont val="Garamond"/>
        <family val="1"/>
      </rPr>
      <t>Jasypoteĩ</t>
    </r>
  </si>
  <si>
    <t>https://www.mic.gov.py/wp-content/uploads/2025/07/sueldos_202506-Jun.pdf</t>
  </si>
  <si>
    <r>
      <t xml:space="preserve">Julio - </t>
    </r>
    <r>
      <rPr>
        <sz val="12"/>
        <color rgb="FF7030A0"/>
        <rFont val="Garamond"/>
        <family val="1"/>
      </rPr>
      <t>Jasypokõi</t>
    </r>
  </si>
  <si>
    <t>https://www.mic.gov.py/wp-content/uploads/2025/08/sueldos_202507-Jul.pdf</t>
  </si>
  <si>
    <r>
      <t>Agosto -</t>
    </r>
    <r>
      <rPr>
        <sz val="12"/>
        <color rgb="FF00B050"/>
        <rFont val="Garamond"/>
        <family val="1"/>
      </rPr>
      <t xml:space="preserve"> </t>
    </r>
    <r>
      <rPr>
        <sz val="12"/>
        <color rgb="FF7030A0"/>
        <rFont val="Garamond"/>
        <family val="1"/>
      </rPr>
      <t>Jasypoapy</t>
    </r>
  </si>
  <si>
    <t>https://www.mic.gov.py/wp-content/uploads/2025/09/sueldos_202508-Ago.pdf</t>
  </si>
  <si>
    <r>
      <t>Septiembre -</t>
    </r>
    <r>
      <rPr>
        <sz val="12"/>
        <color rgb="FF7030A0"/>
        <rFont val="Garamond"/>
        <family val="1"/>
      </rPr>
      <t>Jasyporundy</t>
    </r>
  </si>
  <si>
    <t>https://www.mic.gov.py/wp-content/uploads/2025/10/sueldos_202509-Set.pdf</t>
  </si>
  <si>
    <r>
      <t>Octubre -</t>
    </r>
    <r>
      <rPr>
        <sz val="12"/>
        <color rgb="FF00B050"/>
        <rFont val="Garamond"/>
        <family val="1"/>
      </rPr>
      <t xml:space="preserve"> </t>
    </r>
    <r>
      <rPr>
        <sz val="12"/>
        <color rgb="FF7030A0"/>
        <rFont val="Garamond"/>
        <family val="1"/>
      </rPr>
      <t>Jasypa</t>
    </r>
  </si>
  <si>
    <t>https://www.mic.gov.py/wp-content/uploads/2025/11/sueldos_202510-Oct.pdf</t>
  </si>
  <si>
    <r>
      <t xml:space="preserve">Noviembre - </t>
    </r>
    <r>
      <rPr>
        <sz val="12"/>
        <color rgb="FF7030A0"/>
        <rFont val="Garamond"/>
        <family val="1"/>
      </rPr>
      <t xml:space="preserve">Jasypateĩ </t>
    </r>
  </si>
  <si>
    <t>https://www.mic.gov.py/wp-content/uploads/2025/12/sueldos_202511-Nov.pdf</t>
  </si>
  <si>
    <r>
      <t xml:space="preserve">Diciembre - </t>
    </r>
    <r>
      <rPr>
        <sz val="12"/>
        <color rgb="FF7030A0"/>
        <rFont val="Garamond"/>
        <family val="1"/>
      </rPr>
      <t>Jasypakõ</t>
    </r>
    <r>
      <rPr>
        <sz val="12.1"/>
        <color rgb="FF7030A0"/>
        <rFont val="Garamond"/>
        <family val="1"/>
      </rPr>
      <t>i</t>
    </r>
    <r>
      <rPr>
        <sz val="12"/>
        <color rgb="FF7030A0"/>
        <rFont val="Garamond"/>
        <family val="1"/>
      </rPr>
      <t xml:space="preserve"> </t>
    </r>
  </si>
  <si>
    <t>FALTA DE VENCIMIENTO PARA PUBLICACION</t>
  </si>
  <si>
    <r>
      <t xml:space="preserve">(Puede complementar información aquí y apoyarse en gráficos ilustrativos)
</t>
    </r>
    <r>
      <rPr>
        <sz val="12"/>
        <color rgb="FF7030A0"/>
        <rFont val="Garamond"/>
        <family val="1"/>
      </rPr>
      <t xml:space="preserve">(Ko'ápe ikatu emoĩve marandu ha eiporu ta'ãnga emyesakãve hag̃ua ) </t>
    </r>
  </si>
  <si>
    <r>
      <t xml:space="preserve">3.2 Nivel de Cumplimiento  de Minimo de Información Disponible - Transparencia Activa Ley 5282/14.
</t>
    </r>
    <r>
      <rPr>
        <b/>
        <u/>
        <sz val="14"/>
        <color rgb="FF7030A0"/>
        <rFont val="Garamond"/>
        <family val="1"/>
      </rPr>
      <t xml:space="preserve">3.2 Marandu Sa'iveháguio Ikatúva Ojeguereko - Tembiaposakã Añete Léi 5282/14. </t>
    </r>
  </si>
  <si>
    <r>
      <t xml:space="preserve">Enlace Portal de Transparencia  
</t>
    </r>
    <r>
      <rPr>
        <b/>
        <sz val="12"/>
        <color rgb="FF7030A0"/>
        <rFont val="Garamond"/>
        <family val="1"/>
      </rPr>
      <t>Embojoaju MarandurendaTembiaposakãregua ndive.</t>
    </r>
  </si>
  <si>
    <r>
      <t>Enero -</t>
    </r>
    <r>
      <rPr>
        <sz val="12"/>
        <color rgb="FF7030A0"/>
        <rFont val="Garamond"/>
        <family val="1"/>
      </rPr>
      <t xml:space="preserve"> Jasyteĩ</t>
    </r>
  </si>
  <si>
    <t>Pendiente calificación CGR</t>
  </si>
  <si>
    <t xml:space="preserve">https://www.mic.gov.py/ley-n-5-189/     https://www.mic.gov.py/ley-no-5-282-2014/ </t>
  </si>
  <si>
    <r>
      <t xml:space="preserve">Julio - </t>
    </r>
    <r>
      <rPr>
        <sz val="12"/>
        <color rgb="FF7030A0"/>
        <rFont val="Garamond"/>
        <family val="1"/>
      </rPr>
      <t>Jasypokõ</t>
    </r>
    <r>
      <rPr>
        <sz val="12.1"/>
        <color rgb="FF7030A0"/>
        <rFont val="Garamond"/>
        <family val="1"/>
      </rPr>
      <t>i</t>
    </r>
  </si>
  <si>
    <r>
      <t xml:space="preserve">Septiembre </t>
    </r>
    <r>
      <rPr>
        <sz val="12"/>
        <rFont val="Garamond"/>
        <family val="1"/>
      </rPr>
      <t>-</t>
    </r>
    <r>
      <rPr>
        <sz val="12"/>
        <color rgb="FF7030A0"/>
        <rFont val="Garamond"/>
        <family val="1"/>
      </rPr>
      <t>Jasyporundy</t>
    </r>
  </si>
  <si>
    <r>
      <t xml:space="preserve">3.3 Nivel de Cumplimiento de Respuestas a Consultas Ciudadanas - Transparencia Pasiva Ley N° 5282/14.
</t>
    </r>
    <r>
      <rPr>
        <b/>
        <u/>
        <sz val="14"/>
        <color rgb="FF7030A0"/>
        <rFont val="Garamond"/>
        <family val="1"/>
      </rPr>
      <t>3.3 Mba'éichapa oñembohovái  Ojejúvo Tetãyguára Mba'eporandu - Tembiaposakã Añete Léi 5282/14</t>
    </r>
  </si>
  <si>
    <r>
      <t xml:space="preserve">Cantidad de Consultas.
</t>
    </r>
    <r>
      <rPr>
        <b/>
        <sz val="12"/>
        <color rgb="FF7030A0"/>
        <rFont val="Garamond"/>
        <family val="1"/>
      </rPr>
      <t xml:space="preserve">Mba'eporandu retakue. </t>
    </r>
  </si>
  <si>
    <r>
      <t xml:space="preserve">Respondidos.
</t>
    </r>
    <r>
      <rPr>
        <b/>
        <sz val="12"/>
        <color rgb="FF7030A0"/>
        <rFont val="Garamond"/>
        <family val="1"/>
      </rPr>
      <t>Oñembohováiva.</t>
    </r>
  </si>
  <si>
    <r>
      <t xml:space="preserve">No Respondidos o Reconsideradas.
</t>
    </r>
    <r>
      <rPr>
        <b/>
        <sz val="12"/>
        <color rgb="FF7030A0"/>
        <rFont val="Garamond"/>
        <family val="1"/>
      </rPr>
      <t>Noñembohováiva térã Ojehecha jeýva.</t>
    </r>
  </si>
  <si>
    <r>
      <t xml:space="preserve">Enlace Portal AIP.
</t>
    </r>
    <r>
      <rPr>
        <b/>
        <sz val="12"/>
        <color rgb="FF7030A0"/>
        <rFont val="Garamond"/>
        <family val="1"/>
      </rPr>
      <t xml:space="preserve">Embojoaju AIP Portal  ndive </t>
    </r>
  </si>
  <si>
    <t>1 Revocado por el Ciudadano</t>
  </si>
  <si>
    <t>https://informacionpublica.paraguay.gov.py/#!/estadistica/cantidad-solicitud</t>
  </si>
  <si>
    <t>2 Revocado por el Ciudadano</t>
  </si>
  <si>
    <t>2 Reconsideradas</t>
  </si>
  <si>
    <r>
      <t>Agosto -</t>
    </r>
    <r>
      <rPr>
        <sz val="12"/>
        <color rgb="FF7030A0"/>
        <rFont val="Garamond"/>
        <family val="1"/>
      </rPr>
      <t xml:space="preserve"> Jasypoapy</t>
    </r>
  </si>
  <si>
    <t>*</t>
  </si>
  <si>
    <r>
      <t>Octubre -</t>
    </r>
    <r>
      <rPr>
        <sz val="12"/>
        <color rgb="FF7030A0"/>
        <rFont val="Garamond"/>
        <family val="1"/>
      </rPr>
      <t xml:space="preserve"> Jasypa</t>
    </r>
  </si>
  <si>
    <r>
      <t xml:space="preserve">Diciembre - </t>
    </r>
    <r>
      <rPr>
        <sz val="12"/>
        <color rgb="FF7030A0"/>
        <rFont val="Garamond"/>
        <family val="1"/>
      </rPr>
      <t xml:space="preserve">Jasypakõi </t>
    </r>
  </si>
  <si>
    <t>1 revocado por el ciudadano solicitante</t>
  </si>
  <si>
    <r>
      <t xml:space="preserve">Descripción.
</t>
    </r>
    <r>
      <rPr>
        <b/>
        <sz val="12"/>
        <color rgb="FF7030A0"/>
        <rFont val="Garamond"/>
        <family val="1"/>
      </rPr>
      <t>Mba'épa.</t>
    </r>
  </si>
  <si>
    <r>
      <t xml:space="preserve">Objetivo.
</t>
    </r>
    <r>
      <rPr>
        <b/>
        <sz val="12"/>
        <color rgb="FF7030A0"/>
        <rFont val="Garamond"/>
        <family val="1"/>
      </rPr>
      <t>Jehupytyrã.</t>
    </r>
  </si>
  <si>
    <r>
      <t xml:space="preserve">Población Beneficiaria.
</t>
    </r>
    <r>
      <rPr>
        <b/>
        <sz val="12"/>
        <color rgb="FF7030A0"/>
        <rFont val="Garamond"/>
        <family val="1"/>
      </rPr>
      <t>Tetãyguára Ohupytýtava.</t>
    </r>
    <r>
      <rPr>
        <b/>
        <sz val="12"/>
        <color rgb="FFFF0000"/>
        <rFont val="Garamond"/>
        <family val="1"/>
      </rPr>
      <t xml:space="preserve">
</t>
    </r>
  </si>
  <si>
    <r>
      <t xml:space="preserve">Porcentaje de Ejecución.
</t>
    </r>
    <r>
      <rPr>
        <b/>
        <sz val="12"/>
        <color rgb="FF7030A0"/>
        <rFont val="Garamond"/>
        <family val="1"/>
      </rPr>
      <t xml:space="preserve">Apopy ojejapómava </t>
    </r>
  </si>
  <si>
    <r>
      <t xml:space="preserve">Resultados Logrados EN EL 2025
</t>
    </r>
    <r>
      <rPr>
        <b/>
        <sz val="12"/>
        <color rgb="FF7030A0"/>
        <rFont val="Garamond"/>
        <family val="1"/>
      </rPr>
      <t>Ojehupytýva Tembiapógui.</t>
    </r>
  </si>
  <si>
    <r>
      <t>Evidencia (Informe de Avance de Metas - SPR</t>
    </r>
    <r>
      <rPr>
        <b/>
        <sz val="12"/>
        <rFont val="Garamond"/>
        <family val="1"/>
      </rPr>
      <t>)</t>
    </r>
    <r>
      <rPr>
        <b/>
        <sz val="12"/>
        <color rgb="FF00B050"/>
        <rFont val="Garamond"/>
        <family val="1"/>
      </rPr>
      <t xml:space="preserve">
</t>
    </r>
    <r>
      <rPr>
        <b/>
        <sz val="12"/>
        <color rgb="FF7030A0"/>
        <rFont val="Garamond"/>
        <family val="1"/>
      </rPr>
      <t xml:space="preserve">Techaukapy (Tembiapo ojehupytyséva rehegua marandu - SPR) </t>
    </r>
  </si>
  <si>
    <t>Certificados de Producto y Empleo Nacional</t>
  </si>
  <si>
    <t>Acceso margen de preferencia  del 40% en Licitaciones Publicas Nacionales</t>
  </si>
  <si>
    <t>Todas las empresas nacionales registradas en el RIEL y en REPSE</t>
  </si>
  <si>
    <t>Constancias de Registro Industrial en Linea RIEL</t>
  </si>
  <si>
    <t>Registro de Nuevas Industrias , para acceder a beneficios del MIC</t>
  </si>
  <si>
    <t>Todos los establecimientos industriales del pais</t>
  </si>
  <si>
    <t>AVANCES RIEL - DETALLE 2025.xlsx</t>
  </si>
  <si>
    <t>Solicitudes de Importacion de Materias Primas Dto. 11771/00</t>
  </si>
  <si>
    <t>Arancel aduanero cero para importaciones de Materias Primas e insumos según Dcrto 11771/00</t>
  </si>
  <si>
    <t>Todos los establecimientos industriales del pais registrados en el RIEL</t>
  </si>
  <si>
    <t>Materia prima – estadísticas – .::MIC::.</t>
  </si>
  <si>
    <t>Solicitud de Importacion de Materias Primas Politica Automotriz Ley 4838</t>
  </si>
  <si>
    <t>Aranceles preferenciales  para ensambladoras de vehiculos conforme a la LEY 4838</t>
  </si>
  <si>
    <t>Estos datos son al Tercer Trimestre del 2025.</t>
  </si>
  <si>
    <t>Aprobacion de proyectos de inversion de la Ley 60/90</t>
  </si>
  <si>
    <t>Incentivos fiscales para proyectos de inversion</t>
  </si>
  <si>
    <t xml:space="preserve">Todos los inversionistas nacionales y extranjeros que deseen invertir en el Paraguay </t>
  </si>
  <si>
    <t>Estadísticas 60/90 – .::MIC::.</t>
  </si>
  <si>
    <t>Estos datos son al mes de agosto 2025. 
La ley 60/90 no sesiono en el  mes de setiembre debido a la modificación de la ley.</t>
  </si>
  <si>
    <t>SUACE</t>
  </si>
  <si>
    <t>Apertura de nuevas empresas jurídicas</t>
  </si>
  <si>
    <t>potenciales empresarios, profesionales, otros</t>
  </si>
  <si>
    <t>Datos a diciembre 2025</t>
  </si>
  <si>
    <t>EMISIÓN DE CONSTANCIA DEL INVERSIONISTA EXTRANJERO</t>
  </si>
  <si>
    <t>potenciales inversionistas extranjeros</t>
  </si>
  <si>
    <t xml:space="preserve">Verificación, seguimiento y control a las industrias beneficiadas con los incentivos entregados(destino y uso)
</t>
  </si>
  <si>
    <t>Monto de Exportaciones bajo el Régimen de Maquila (En millones de US$)</t>
  </si>
  <si>
    <t xml:space="preserve">Alcance  Nacional </t>
  </si>
  <si>
    <t>ESTADISTICAS MAQUILA – .::MIC::.</t>
  </si>
  <si>
    <t>*Acumulado a diciembre</t>
  </si>
  <si>
    <t>Fortalecer Sectores económicos (industriales, comercios y de servicios) que apunten a diversificar la oferta exportable.</t>
  </si>
  <si>
    <t>Empresas industriales beneficiadas con los incentivos, verificadas.</t>
  </si>
  <si>
    <t>avance 2025- EMPRESAS BENEFICIADAS.xlsx</t>
  </si>
  <si>
    <t>Monto de Inversiones bajo el Régimen de 60.90 y Maquila (En millones de US$)</t>
  </si>
  <si>
    <t xml:space="preserve">*Acumulado a agosto. 
*No se registran variaciones
 debido a que no se mantuvieron reuniones de los consejos. </t>
  </si>
  <si>
    <t>Empleos vinculado a las inversiones  bajo el Régimen de 60.90 y Maquila</t>
  </si>
  <si>
    <t>Asistencia a empresas nacionales y extranjeras</t>
  </si>
  <si>
    <t>Diseñar y establecer políticas públicas, programas e instrumentos que apuntalen el desarrollo de la industria y aumente su participación en el producto interno bruto, logre la facilitación del comercio legal, y permita la formalización de las mipymes y su acceso al mercado formal, todo en el marco de la creación de empleos dignos y la reducción de la pobreza; formular planes y programas de desarrollo industrial y comercial; promover, reglar, proteger y fomentar la actividad industrial y el comercio de bienes y servicios en el territorio nacional, y la inserción de los mismos en el mercado internacional; considerar las solicitudes de privilegios para la instalación de nuevas plantas industriales y la ampliación y modernización de las existentes, dando prioridad a las que sean de beneficios para la economía nacional; vigilar el cumplimiento de las obligaciones emergentes de las leyes que otorguen privilegios o tratamientos preferenciales a las empresas industriales.</t>
  </si>
  <si>
    <t xml:space="preserve">Empresas exportadoras y potencialmente exportadoras </t>
  </si>
  <si>
    <t xml:space="preserve">A traves de 23 subproyectos de cofinanciamiento, de los cuales 20 subproyectos empresariales individuales y 3 empresariales asociativos,  ejecutados con el Proyecto 3865 OC-PR/MIC, Apoyo en Servicios de Desarrollo Empresarial a Empresas Exportadoras Paraguayas, se ha beneficiado en forma directa a 22 (veinte y dos) y en forma indirecta a 11 (once) empresas exportadoras y  y potencialmente exprotadoras,  mas una camara de empresarios ubicadas en diferentes departamentos del pais. </t>
  </si>
  <si>
    <t>https://micpy-my.sharepoint.com/:f:/g/personal/lamia_cabrera_rediex_gov_py/IgCqM2RB4vuVR7WAtnPxrJdDARsQhgCZ6x72W0TI93g8Npo?e=MkvZ2X</t>
  </si>
  <si>
    <t>Empresas y personas</t>
  </si>
  <si>
    <t xml:space="preserve">7492 atenciones a través de acciones directas de la DAI, DAE </t>
  </si>
  <si>
    <t>https://micpy-my.sharepoint.com/:f:/g/personal/lamia_cabrera_rediex_gov_py/IgDzxBb_b3ePTaG59UNQ62QRAQ3MyIILGsw4xTjnXgmnwrc?e=nMjOyV</t>
  </si>
  <si>
    <t>CEDULA MIPYMES: documento oficial y gratuito que otorga el Vicemnisterio de MIPYMES y certifica la categorización de una empresa como Micro, Pequeña o Mediana. Este documento habilita a las empresas a acceder a beneficios y programas de fomento y promoción, destinados a impulsar su desarrollo y competitividad.</t>
  </si>
  <si>
    <t>Promover estrategias para la Formalización, competitividad y desarrollo de las MIPYMES</t>
  </si>
  <si>
    <t>Cantidad de Emprendedores y MIPYMES sensibilizadas para la Formalizacion: 472
Cantidad de MIPYMES registradas (cédulas emitidas/renovadas): 3450</t>
  </si>
  <si>
    <t>La población beneficiaria de la Cédula MIPYMES son las Micro, Pequeñas y Medianas Empresas (MIPYMES) que se encuentran registradas y categorizadas en Paraguay</t>
  </si>
  <si>
    <t>Cantidad de Emprendedores y MIPYMEs sensibilizadas para la Formalizacion: 3.480
Cantidad de MIPYMES registradas (cédulas emitidas/renovadas): 467.655.-
Nota: La implementacion del Contact Center ha contribuido considerablemente en la atencion y evacuacion de consultas del sector MiPymes. Además, la emisión automática de Cedulas MiPymes incrementó la cifra en un altisimo porcentaje.</t>
  </si>
  <si>
    <t>https://micpy.sharepoint.com/sites/RESPOSITORIOVIRTUALMIPYMES/INFORMES%20DE%20TRABAJO/Forms/AllItems.aspx?id=%2Fsites%2FRESPOSITORIOVIRTUALMIPYMES%2FINFORMES%20DE%20TRABAJO%2FMIPYMES%20Y%20EMPRENDEDORES%20ASISTIDOS%2F2025%2FEVIDENCIAS%20DE%20INFORMES%2FDGFR&amp;viewid=6d17a97d%2Df502%2D406c%2Db3e5%2D1594dce65fbe</t>
  </si>
  <si>
    <t>Mipymes y emprendedores sensibilizadas sobre acceso a mercados nacionales e internacionales</t>
  </si>
  <si>
    <t>Fortalecer las capacidades de las MIPYMES y emprendedores nacionales mediante procesos de información, sensibilización y acompañamiento técnico que promuevan su internacionalización, digitalización y participación en mecanismos de compra pública, con el propósito de mejorar su competitividad, sostenibilidad y ampliar sus oportunidades de inserción en mercados nacionales e internacionales.</t>
  </si>
  <si>
    <t>Informar y sensibilizar a 1.100 MIPYMES y emprendedores nacionales sobre las oportunidades, requisitos y herramientas necesarias para acceder de manera efectiva a mercados nacionales e internacionales, promoviendo su internacionalización, digitalización y participación en mecanismos de compra pública, con el fin de fortalecer sus capacidades empresariales, mejorar su competitividad y ampliar sus oportunidades de crecimiento sostenible.</t>
  </si>
  <si>
    <t>La población beneficiaria está conformada por MIPYMES, emprendedores, asociaciones y actores del ecosistema empresarial de diversos sectores productivos, con potencial de internacionalización y de integración en mecanismos de compra pública. Este grupo incluye interesados en participar en ruedas de negocios y espacios de articulación comercial, así como en procesos de transformación digital mediante plataformas de comercio electrónico. Además, se beneficia de herramientas prácticas y asesorías técnicas que fortalecen sus capacidades competitivas, impulsando su sostenibilidad y su inserción en cadenas de valor nacionales e internacionales.</t>
  </si>
  <si>
    <t>https://micpy-my.sharepoint.com/:f:/g/personal/nflecha_mic_gov_py/IgBO68iFFonJTag1szJ8QkJyAaeS4WdXSilDwKBgGav1Ooo?e=gPVSEy</t>
  </si>
  <si>
    <t>Mipymes asistidas tecnicamente para acceso a mercados nacionales e internacionales</t>
  </si>
  <si>
    <t>Brindar asistencia técnica a las MIPYMES nacionales para fortalecer sus capacidades productivas, comerciales, de gestión y formalización, con el fin de facilitar su incorporación en programas nacionales y su acceso sostenible y competitivo a mercados nacionales e internacionales.</t>
  </si>
  <si>
    <t>Asistir técnicamente a 470 MIPYMES a nivel nacional durante el año 2025, con el propósito de fortalecer sus capacidades productivas, comerciales y de gestión, facilitando su acceso y permanencia en mercados nacionales e internacionales de manera sostenible y competitiva.</t>
  </si>
  <si>
    <t>MIPYMES de todo el país, pertenecientes a diversos sectores productivos, con potencial de inserción en mercados nacionales e internacionales. Se trata de empresas y emprendedores interesados en mejorar su competitividad mediante procesos de asistencia técnica, capacitación y acompañamiento para la comercialización de bienes y servicios. Asimismo, incluye aquellas MIPYMES que buscan convertirse en proveedoras del Programa de Alimentación Escolar – Hambre Cero (PAE-HO), con posibilidades de integrarse en cadenas de valor locales e internacionales a través de procesos de formalización y apoyo técnico.</t>
  </si>
  <si>
    <t>Portal de Servicios e Informaciones para MIPYMES</t>
  </si>
  <si>
    <t>Portal web de promoción y difusión de servicios y oportunidades enfocadas a las mipymes y generadas desde el MIC y entidades aliadas.</t>
  </si>
  <si>
    <t>100% Actualización y funcionamiento del Portal de Mipymes</t>
  </si>
  <si>
    <t>MIPYMES y emprendedores en general</t>
  </si>
  <si>
    <t xml:space="preserve">https://www.mipymes.gov.py/ </t>
  </si>
  <si>
    <t>Agentes de políticas públicas</t>
  </si>
  <si>
    <t>Investigadores</t>
  </si>
  <si>
    <t>Promoción Empresarial (participación en ferias y ruedas de negocios nacionales e internacionales)</t>
  </si>
  <si>
    <t>Promover la participación de mipymes y emprendedores en espacios de visibilidad comercial que fortalezcan su posicionamiento en el mercado, impulsen sus ventas y generen oportunidades de articulación con programas de apoyo y cadenas de valor nacionales e internacionales.</t>
  </si>
  <si>
    <t>Facilitar la incorporación de mipymes y emprendedores en ferias, ruedas de negocios y eventos de promoción empresarial, asegurando su exposición en espacios estratégicos que potencien la comercialización de productos y servicios.</t>
  </si>
  <si>
    <t>Mipymes y emprendedores que buscan ampliar su presencia en el mercado, mejorar su competitividad y acceder a oportunidades de articulación comercial mediante espacios de visibilidad y networking empresarial.</t>
  </si>
  <si>
    <t>https://micpy-my.sharepoint.com/:f:/g/personal/nflecha_mic_gov_py/IgAfvu6FcklTQZn7qTiFBYH_AZZkSIIyWQp7cuFbOT9PcNE?e=ptoh3z</t>
  </si>
  <si>
    <t>Negociaciones internacionales de aspecto tecnicos para las mipymes</t>
  </si>
  <si>
    <t>Fortalecer la participación de las MIPYMES nacionales en procesos de negociación internacional, mediante asistencia técnica y articulación institucional, con el fin de facilitar su integración en cadenas de valor regionales y globales, promover su internacionalización y asegurar condiciones favorables de acceso a mercados.</t>
  </si>
  <si>
    <t>Participar activamente en reuniones técnicas y mesas de negociación regionales y bilaterales durante el año 2025, contribuyendo a la definición de planes de acción y acuerdos que beneficien a las MIPYMES, con énfasis en digitalización, financiamiento, comercio inclusivo y facilitación del comercio.</t>
  </si>
  <si>
    <t>MIPYMES nacionales de diversos sectores productivos, interesadas en acceder a mercados internacionales y en integrarse a cadenas de valor nacionales e internacionales. Incluye emprendedores y actores del ecosistema empresarial que buscan mejorar su competitividad a través de la cooperación institucional, la formalización, la digitalización y el aprovechamiento de acuerdos comerciales.</t>
  </si>
  <si>
    <t>Concluido y en  proceso de ejecución.</t>
  </si>
  <si>
    <t>*Se avanzó en la negociación del Plan de Acción MIPYMES 2025-2030 en el MERCOSUR, con acuerdos sobre comercio, integración regional, cooperación institucional, transformación digital y convergencia regulatoria.</t>
  </si>
  <si>
    <t>https://micpy-my.sharepoint.com/:f:/g/personal/nflecha_mic_gov_py/IgD68HimxIk6QKgLNKX_39gZAdtQxqwzJUk5MrTyWFNnUJU?e=gR4N7m</t>
  </si>
  <si>
    <t>*Se consolidó la agenda bilateral Paraguay–Chile, con la implementación de capítulos específicos sobre MIPYMES, comercio inclusivo, género, cadenas de valor, facilitación del comercio y medio ambiente.</t>
  </si>
  <si>
    <t>*Se establecieron planes de trabajo conjuntos y compromisos institucionales para fortalecer la participación de las MIPYMES en mercados regionales e internacionales.</t>
  </si>
  <si>
    <t>*Se promovió la solicitud de convertir el GAHMIPYMES en grupo permanente, asegurando continuidad en la agenda regional.</t>
  </si>
  <si>
    <t xml:space="preserve">Cooperaciones internacionales </t>
  </si>
  <si>
    <t>Fortalecer la capacidad de las MIPYMES paraguayas para su formalización, internacionalización y vinculación a cadenas de valor nacionales e internacionales, mediante la cooperación con organismos multilaterales y bilaterales (ALADI, Canadá-Cowater, ONU-PNUD), que aportan asistencia técnica, herramientas digitales, capacitación y espacios de promoción comercial, contribuyendo al desarrollo económico inclusivo y sostenible del país.</t>
  </si>
  <si>
    <t>Lograr que, al término del periodo de ejecución de los proyectos de cooperación internacional,</t>
  </si>
  <si>
    <t>MIPYMES paraguayas de diversos sectores productivos, que reciben apoyo para fortalecer capacidades digitales, regulatorias, comerciales e internacionales, con el fin de mejorar su competitividad y acceso a mercados.</t>
  </si>
  <si>
    <t>Finalizados y en  proceso de ejecución.</t>
  </si>
  <si>
    <t>*Participación en Expoalimentaria Perú 2025:Se facilitó la participación de 6 MIPYMES (alimentos, bebidas) con el apoyo de ALADI.</t>
  </si>
  <si>
    <t>https://micpy-my.sharepoint.com/:b:/g/personal/nflecha_mic_gov_py/IQAp7X1ic_PHSbRudklvA0nbAQijs9K6Skyz4OwYBiPssY8?e=wifMak</t>
  </si>
  <si>
    <t>las MIPYMES apoyadas por la Dirección de Información hayan fortalecido sus capacidades digitales,</t>
  </si>
  <si>
    <t>*Tiendaspy – Marketplace de  marcas nacioanles, apoyado por ALADI en ejecución.</t>
  </si>
  <si>
    <t>regulatorias y de internacionalización, incrementando su participación en cadenas de valor nacionales</t>
  </si>
  <si>
    <t>*Asistencia Técnica COWATER Canadá: Proyecto de diseño de packaging e inteligencia de mercado, proyecto finalizado.</t>
  </si>
  <si>
    <t>e internacionales y accediendo a nuevos mercados.</t>
  </si>
  <si>
    <t>*Guia de Exportación Simplificada y un  EXPORT CHECKER, proyecto Cowater – es una herramienta innovadora que combina guías digitales y un sistema de autodiagnóstico para que las MIPYMES paraguayas puedan medir su preparación exportadora y avanzar con mayor seguridad hacia mercados internacionales, proyecto finalizado.</t>
  </si>
  <si>
    <t>*Proyecto ALADI – ExpoComer Panamá 2025: concreto la internacionalización efectiva de 6 MIPYMES paraguayas, con contactos estratégicos y oportunidades de expansión en mercados internacionales, fortaleciendo la presencia del Paraguay en ferias comerciales de alto nivel.</t>
  </si>
  <si>
    <t>*ONU – PNUD Hambre Cero -</t>
  </si>
  <si>
    <t>Coordinación del portafolio Hambre Cero y estrategia de vinculación de MIPYMES y agricultura familiar a la cadena de valor del Programa de Alimentación Escolar, en ejecución durante 2025.</t>
  </si>
  <si>
    <t>Sensibilizar a Mipymes y Emprendedores sobre elementos clave de la Educación Financiera.
(mejorar la toma de decisiones financieras, promover la sostenibilidad económica de los negocios y garantizar una adecuada utilización de recursos, tanto en la vida personal como empresarial.)</t>
  </si>
  <si>
    <t>Micro, pequeñas y medianas empresas del País, así como emprendedores y aliados clave.</t>
  </si>
  <si>
    <t>Charla del 25/02/2025 
https://micpy.sharepoint.com/:b:/s/DireccinGeneraldeFinanciacineInversin/EUB9daDKP_ZDkznjnt8b_bgBY6tWlhH8Z5laE5u2A1xaCQ?e=MPDeub
Charla del 11/03/2025
https://micpy.sharepoint.com/:b:/s/DireccinGeneraldeFinanciacineInversin/EcHv6Ep8qydKpC_LNZxHTdwB5wvn-DsIwhLwYnqD06Zmjw?e=QBC1wc
Charla del 25/03/2025
https://micpy.sharepoint.com/:b:/s/DireccinGeneraldeFinanciacineInversin/EQd1XKEupN9DgIvvRI7GfF0BR6QfC9a-9uY6uycznvk0ug?e=l3XZbx
https://www.youtube.com/live/VNk84D7xx0g?si=kR6oa-zXSHXXCFof</t>
  </si>
  <si>
    <t xml:space="preserve">Diseño de Políticas Públicas para mejorar la inclusión y educación financiera, acceso a financiamiento y permanencia en el ecosistema financiero para las MIPYMES.  </t>
  </si>
  <si>
    <t xml:space="preserve"> Monitorear y analizar las fuentes y el acceso a financiamiento de las MIPYMES.</t>
  </si>
  <si>
    <t xml:space="preserve">AFD y MIC presentan COOPEMYPES, un programa que ampliará el acceso al crédito para más de 1.500 Mipymes
La iniciativa contempla una línea de financiamiento de hasta USD 9 millones, incluyendo USD 3 millones provenientes del Fondo de Cooperación y Desarrollo Internacional (ICDF) de Taiwán. Estos fondos serán canalizados a través de cooperativas que actúan como Instituciones Financieras Intermediarias, con el objetivo de llegar a 1.500 Mipymes en todo el país. 
La Agencia Financiera de Desarrollo (AFD), en alianza estratégica con el Ministerio de Industria y Comercio (MIC), a través del Viceministerio de Mipymes, presentó oficialmente el programa COOPEMYPES, una herramienta de financiamiento de segundo piso diseñada para fortalecer la capacidad crediticia de las cooperativas de ahorro y crédito y ampliar el acceso a recursos financieros para las micro, pequeñas y medianas empresas del país.
</t>
  </si>
  <si>
    <t>https://www.instagram.com/p/DRxtjRDkfSO/?img_index=1
https://www.instagram.com/reel/DRyA6qfDk2M/?igsh=MWs0dnk1enExdWNmMQ%3D%3D
https://www.instagram.com/p/DRzMP0VkRHT/?img_index=1</t>
  </si>
  <si>
    <t>Dan a conocer a los 41 ganadores del Programa de Competitividad de las MIPYMES – PCM
Un total de 41 Micro, pequeñas y medianas empresas fueron seleccionadas para ser beneficiadas con financiamiento de planes de negocio de hasta Gs. 50.000.000, cada uno para compra de maquinaria o mejoras en infraestructura, mediante el Proyecto de Competitividad de las Mipymes (PCM).
Se trata de una iniciativa del Ministerio de Industria y Comercio, a través del Viceministerio de Mipymes, desarrollada por la Dirección General de Inversión y Financiamiento y la Unión Industrial Paraguaya como entidad gerenciadora, que financia planes de negocios concursables, no reembolsables, diseñados para ayudar a innovar, crecer y fortalecer a las empresas.
Esta plataforma tiene como objetivo mejorar la productividad, la competitividad y la capacidad de innovación de las Mipymes. También se enfoca en ayudar a las Mipymes a acceder a nuevos mercados y a generar nuevos empleos.
En ese sentido, se busca impulsar el desarrollo competitivo y sostenible de este ecosistema económico, fortaleciendo su capacidad productiva, innovadora y de articulación mediante el financiamiento de Planes de Negocio.</t>
  </si>
  <si>
    <t>Capacitación a MIPYMES y emprendedores</t>
  </si>
  <si>
    <t>Fortalecer las capacidades empresariales de las Mipymes y emprendedores con servicios de capacitación, asistencia técnica y vinculaciones brindados a través de los Centros de Desarrollo Empresarial del MIC</t>
  </si>
  <si>
    <t>Mipymes y emprendedores</t>
  </si>
  <si>
    <t xml:space="preserve">https://www.mic.gov.py/los-centros-sbdc-generan-un-impacto-economico-de-mas-g-19-200-millones-en-ventas/  
https://www.mic.gov.py/centros-sbdc-alcanzan-un-retorno-de-g-19-por-cada-guarani-invertido-por-el-gobierno/  
https://www.ip.gov.py/ip/2026/01/07/mipymes-asesoras-en-centros-sbdc-registraron-mas-de-g-19-291-millones-en-ventas/  
https://foco.lanacion.com.py/2026/01/06/mipymes-asesoradas-por-centros-sbdc-incrementan-sus-ventas/  
https://www.lanacion.com.py/negocios/2026/01/07/inversion-publica-en-sbdc-fortalece-ventas-y-retorna-g-4037-millones-via-impuestos/  
https://www.radionacional.gov.py/2026/01/08/centros-sbdc-alcanzan-un-retorno-de-g-19-por-cada-guarani-invertido-por-el-gobierno/  
https://www.economiavirtual.com.py/noticia/657/centros-sbdc-generaron-un-impacto-economico-de-g-19200-millones-en-ventas-en-el-2025/  
https://www.instagram.com/p/DTQ0MUGgjVE/?utm_source=ig_web_copy_link&amp;igsh=NTc4MTIwNjQ2YQ==  </t>
  </si>
  <si>
    <t>Asesorías brindadas a MIPYMES</t>
  </si>
  <si>
    <t>Sencibilización sobre la cultura emprendedora</t>
  </si>
  <si>
    <t>Fomentar la cultura emprendedora en Paraguay</t>
  </si>
  <si>
    <t>Emprendedores y MIPYMES en etapa inicial</t>
  </si>
  <si>
    <t>https://micpy.sharepoint.com/:f:/r/sites/RESPOSITORIOVIRTUALMIPYMES/INFORMES%20DE%20TRABAJO/MIPYMES%20Y%20EMPRENDEDORES%20ASISTIDOS/2025/EVIDENCIAS%20DE%20INFORMES/DINAEM?csf=1&amp;web=1&amp;e=ZgMd0Z</t>
  </si>
  <si>
    <t>Registros de Importador otorgados</t>
  </si>
  <si>
    <t>Lograr una mayor formalidad en el sector comercial paraguayo que cuente con regulación de productos.</t>
  </si>
  <si>
    <t>Sector Comercial Formal, Consumidores</t>
  </si>
  <si>
    <t xml:space="preserve">Fiscalizaciones </t>
  </si>
  <si>
    <t>Acudir a los solicitudes de intervención realizadas por los organismos públicos y ciudadania, así tambien cubrir programas de control del mercado en diferentes puntos del país.</t>
  </si>
  <si>
    <t>Habilitaciones/Acreditaciones a Prestadores en el marco de la Ley N° 6822/2021</t>
  </si>
  <si>
    <t>Prestación de servicos conforme con los requisitos establecidos por la Ley N° 6822/2021.</t>
  </si>
  <si>
    <t>Prestadores y personas físicas o jurídicas interesadas en constituirse como tales.</t>
  </si>
  <si>
    <t xml:space="preserve">https://drive.google.com/drive/u/0/folders/1nTRlPHTJP9sJhTqt6-AXFErHWR_Yrtg3
https://drive.google.com/drive/u/0/folders/1qN_nY2gFbe0fL9oX_u4x4JqBvNpppct3
https://drive.google.com/drive/u/0/folders/1b6NaE2zAJeNghOYcaOr5uR2J8ydTBxRP
https://drive.google.com/drive/u/0/folders/1rloJUBzEK9gLheJSyi1K-rs8bExZ-oq3
https://drive.google.com/drive/u/0/folders/1uN--e2BwiIg5QXsNCgv7zTPAuqLfx4dS
https://drive.google.com/drive/u/0/folders/1kSIKlsfLIkp0-RGnqg5XkckAtyW8Q0-F
</t>
  </si>
  <si>
    <t>Certificaciones, Autorizaciones en el marco de la Ley N° 6822/2021</t>
  </si>
  <si>
    <t>Otorgar certificaciones y autorizaciones que cumplan con la normativa vigente</t>
  </si>
  <si>
    <t xml:space="preserve">Prestadores y titulares de certificados </t>
  </si>
  <si>
    <t xml:space="preserve">https://drive.google.com/drive/u/0/folders/1IQSwK7d1ucTe4Ql5VX0R__7RmYyGUyX3
https://drive.google.com/drive/u/0/folders/1v7oom9VXJg3v7EMhSyiG6jO1UzrKkfWe
https://drive.google.com/drive/u/0/folders/1dtPrz38GUL-EGyXtmuzARbhxVPeMaKsc
https://drive.google.com/drive/u/0/folders/1q8CdItavFYuJ0CoxCpnDEij14cVq2zQR
https://drive.google.com/drive/u/0/folders/13NrQkvqeHlKOyTaGWFBv8grIoDgUK0s2
https://drive.google.com/drive/u/0/folders/1yMYKYMSfktWdr899eHFHGlxqRz_dOiuf
https://drive.google.com/drive/u/0/folders/1R7e68h-t9ZPu9nIz9A8E_afAFc6h5S9Q
https://drive.google.com/drive/u/0/folders/1Mf9nH3mL3YZnu5COoWNxNdh00Zpf2nsw
https://drive.google.com/drive/u/0/folders/1pLknfH-2y2zJEEpv--1UuLWwZ8SavoE4
</t>
  </si>
  <si>
    <t>Administración y control de la Infraestructura de Clave Pública del Paraguay - ICPP</t>
  </si>
  <si>
    <t xml:space="preserve">Prestación de servicios de la ICPP eficiente, disponible y acorde a la normativa vigente </t>
  </si>
  <si>
    <t>Ciudadanía en general que realiza transacciones electrónicas con firma electrónica</t>
  </si>
  <si>
    <t xml:space="preserve">https://drive.google.com/drive/u/0/folders/1Rhzcb8JGdPGq5QDKUCf0Cc3mqhBK0Fso
https://drive.google.com/drive/u/0/folders/1q15oIkEGAo0vB-99lvzpKUlmuomHToH-
https://drive.google.com/drive/u/0/folders/1vTdRvOBUojOoTFejhpfeYQ6o9-muBHQE
https://drive.google.com/drive/u/0/folders/1gugmqiRfS5lMArIBlpDHHtKwQ2YZ4eXv
https://drive.google.com/drive/u/0/folders/1NisVU7v9SEqg9xJExvcvD0avlu8FUayS
https://drive.google.com/drive/u/0/folders/1cuq4mgDYRN8w9nhhPWjWlxjbYLFXPvm8
https://drive.google.com/drive/u/0/folders/1TgHKvUzxddz-PgJIXrv2WWJ2Vh8Upg0E
https://drive.google.com/drive/u/0/folders/1clqsWCic5rvd82_uxec1bmeVaTLX-Hl1
https://drive.google.com/drive/u/0/folders/1mQJ6HD1IrVE5VATEZpzTW4TXelILqlDX
https://drive.google.com/drive/u/0/folders/1ABQRwxLOBciVkF3S0JuJ52LR-v3qaSey
https://drive.google.com/drive/u/0/folders/11VTG_q1O0jiqOz3FRn0A3Z_D5w0lDHYx
https://drive.google.com/drive/u/0/folders/1_yN8hBj8sxlI3OG7mVzEa-fMXsztDib0
</t>
  </si>
  <si>
    <t>Publicación de listas y/o registros en el marco de la Ley N° 6822/2021</t>
  </si>
  <si>
    <t>Mantener repositorios actualizados a fin de dar cumplimiento a la normativa vigente</t>
  </si>
  <si>
    <t xml:space="preserve">https://drive.google.com/drive/u/0/folders/1QxzqY_mLcaGPKJ35NytOnTcqEqPScF2t
https://drive.google.com/drive/u/0/folders/1bvZKfLjBL1608jOnv1tEP3Tk9hupplWk
https://drive.google.com/drive/u/0/folders/1JeNDZMronWkDE8YWdyR7DqQ3hA-hxI6i
https://drive.google.com/drive/u/0/folders/1RXeWTVzk-ww9E1iKBmC9Qh2QFs0XAYpp
https://drive.google.com/drive/u/0/folders/1byF-Ou8ysb9LfK20a7g4U5bhp8a27NyK
https://drive.google.com/drive/u/0/folders/16bkHbaOivh9YkVETAbxHhcqIxfrCC6lC
https://drive.google.com/drive/u/0/folders/1CWzo309Dr6Ei5ZGJK8vifgeJHFihFJnS
https://drive.google.com/drive/u/0/folders/1IxZqhjvQdwo2SrhQkyYF4Zj9CzgQrlnq
</t>
  </si>
  <si>
    <t>Actualización de normativas relacionadas a la Ley Nº 6822/2021 y Nº 4868/2013</t>
  </si>
  <si>
    <t>Elaborar/actualizar normativa, reglamentaciones relacionadas a servicios y disposiciones establecidas en la Ley N° 6822/2021, "De los servicios de confianza para las transacciones electrónicas, del documento electrónico y los documentos transmisible electrónicos" y a la Ley N° 4868/2013 de Comercio Electrónico</t>
  </si>
  <si>
    <t>Sector público, privado y ciudadanía en general</t>
  </si>
  <si>
    <t xml:space="preserve">https://drive.google.com/drive/u/0/folders/1uhW5GwscopIRqdt9kCx5sqc1UZMtFQj8
https://drive.google.com/drive/u/0/folders/19MxGJmqkzkSNi8-HogZYkUWRAfQUaK20
</t>
  </si>
  <si>
    <t>Alianzas estrátegicas en servicios de confianza y/o comercio electrónico</t>
  </si>
  <si>
    <t>Implementación y promoción de los servicios de confianza y del comercio electrónico</t>
  </si>
  <si>
    <t>https://drive.google.com/drive/u/0/folders/103K4oigCmu55fuL5KceqxNXjaJGC5ymw</t>
  </si>
  <si>
    <t>Difusión del Comercio electrónico</t>
  </si>
  <si>
    <t>Informar sobre las normativas nacionales e internacionales respecto al comercio electrónico</t>
  </si>
  <si>
    <t>https://drive.google.com/drive/u/0/folders/15j9tcoQTNe3p5rRkYMetcFQkFmkpKemF</t>
  </si>
  <si>
    <t>Asesoramiento y Promoción de oportunidades de negocios y normativas vinculadas a lo regulado en la Ley Nº 6822/2021 y Nº 4868/2013 socializadas y difundidas</t>
  </si>
  <si>
    <t>Promover, impulsar y difundir la normativa vigente que regula los servicios de certificacion, servicios de confianza y el comercio electrónico en el Paraguay</t>
  </si>
  <si>
    <t xml:space="preserve">https://drive.google.com/drive/u/0/folders/1FZJRVFQ22VDrcsvmzM5-RQ75DvKKyriy
https://drive.google.com/drive/u/0/folders/1MdBoJliwZdZ8sKiWHzMKzwDN2UPI6_B_
https://drive.google.com/drive/u/0/folders/1_JmJcqfbrVGCAwNFXwovugMl6kXxAVrO
https://drive.google.com/drive/u/0/folders/189MaoODXgTDn0M_82Ocn7mWSq-Tdy_Hr
https://drive.google.com/drive/u/0/folders/1ZYgfhar1hekNA5rWouhCGCWlvLwQA816
https://drive.google.com/drive/u/0/folders/1uwex1Q4oPES5_uqkNXWY-8JuGw45n794
https://drive.google.com/drive/u/0/folders/1c51v9_NJJ35kAK2se98OcPSo0jjPSoSu
https://drive.google.com/drive/u/0/folders/1075deaeO-nHP7neUZfVs5ji2Y-aq7Tmj
https://drive.google.com/drive/u/0/folders/1vErXZm0PReEuFwyV4cLJUD3ia7nFn3oG
https://drive.google.com/drive/u/0/folders/1dnJShqsqBoNbJd_uUXrcncXBEP3tpYcy
https://drive.google.com/drive/u/0/folders/1dzFHWNwTQ396RXm78nKcsWtO6ZLbRBwf
https://drive.google.com/drive/u/0/folders/1MDxRjG1TzJvb49UPKNuk0hrwU5q0rNf3
</t>
  </si>
  <si>
    <t>Reuniones de negociaciones de acceso a mercados de bienes, servicios, comercio electrónico y servicios de confianza electrónicos</t>
  </si>
  <si>
    <t>Las reuniones de negociaciones de las delegaciones conformadas por técnicos especializados, busca elevar los estándares de disciplinas comerciales como el comercio electrónico; permitiendo el acceso balanceado y efectivo a los mercados de los estados partes o en su caso la profundización de acuerdos vigentes.</t>
  </si>
  <si>
    <t>Estados Partes, nivel regional e internacional</t>
  </si>
  <si>
    <t xml:space="preserve">https://drive.google.com/drive/u/0/folders/1Kutjv_7CIH5US1oHpmIsSjTKgk1pnwQV
https://drive.google.com/drive/u/0/folders/14YT3HZMbnMIfoWoXbKD6iCb-ZgfYc1-A
https://drive.google.com/drive/u/0/folders/1mjypUtW0GLbBIgBXBAgXny7sZ1OW-xxv
https://drive.google.com/drive/u/0/folders/1bTnZLe9eNdR6cIQtrVWYUktxIvyiIKId
https://drive.google.com/drive/u/0/folders/1401OvS-BykCJeiQeJNj7Zs21vq2Pqbpd
https://drive.google.com/drive/u/0/folders/1TjqNp92iDoPUoyzMHc11kEyoy6tXV_Uk
https://drive.google.com/drive/u/0/folders/1YepLDde8sTULk5HvkkP91l_JrH0Jj_UN
https://drive.google.com/drive/u/0/folders/1vY0JpNMrG20vOvv_TBWImVWwhAaovSo5
https://drive.google.com/drive/u/0/folders/1HQmosIcpdGhJZjdB8vEG3yXXAR7vVPmN
https://drive.google.com/drive/u/0/folders/103swJ1oUwu2xiLbYCw4gK9TfxfmO0sBo
https://drive.google.com/drive/u/0/folders/1eYd8e88uai76Nl5TeioyuaFJLHCppgcD
</t>
  </si>
  <si>
    <t>Habilitaciones otorgadas a locales</t>
  </si>
  <si>
    <t>Dar seguridad al ciudadano de los locales y productos comercializados.</t>
  </si>
  <si>
    <t>Sector Comercial Formal, Consumidores Finales</t>
  </si>
  <si>
    <t xml:space="preserve">Habilitaciones de Estaciones de Servicios para comercialización de combustibles líquidos, GLP y habilitacion de Plantas Productoras de biocombustibles y Sistema Conductivo de Carga para Vehiculos Electricos.    </t>
  </si>
  <si>
    <t>03 Habilitaciones de Estaciones de Servicios</t>
  </si>
  <si>
    <t>Registros de empresas Importadoras</t>
  </si>
  <si>
    <t>Registro de empresas importadoras de lubricantes</t>
  </si>
  <si>
    <t>04 Registro de empresas importadoras de lubricantes</t>
  </si>
  <si>
    <t>Registros de productos lubricantes</t>
  </si>
  <si>
    <t>Garantizar la calidad de los productos lubricantes comercializados de acuerdo a las legislaciones vigentes</t>
  </si>
  <si>
    <t>Registro de productos lubricantes</t>
  </si>
  <si>
    <t>06 Registro de productos lubricantes</t>
  </si>
  <si>
    <t>Licencias previas de Importación</t>
  </si>
  <si>
    <t>Tener un mayor control sobre la calidad y legitimidad de los productos ingresados al país.</t>
  </si>
  <si>
    <t>Licencias previas de Importación (via sistema VUI)</t>
  </si>
  <si>
    <t>02 Licencias Previas de Importación -Combustibles</t>
  </si>
  <si>
    <t>Licencias previas de Exportación</t>
  </si>
  <si>
    <t>Tener un mayor control sobre los productos exportados del país.</t>
  </si>
  <si>
    <t>Sector Productor</t>
  </si>
  <si>
    <t>Licencias Previas de Exportacion (Ethanol)</t>
  </si>
  <si>
    <t>05 Licencias Previas de Exportación de Alcohol</t>
  </si>
  <si>
    <t>Verificacones y/o Fiscalizaciones realizadas por la Dirección General de Combustibles</t>
  </si>
  <si>
    <t>Controlar el cumplimiento de los requisitos de seguridad, calidad y legalidad de los productos a disposición de los consumidores en los productos regulados por el MIC</t>
  </si>
  <si>
    <t>Verificaciones y/o Fiscalización de estaciones de servicios que comercializan combustibles líquidos, lubricantes, GLP y biocombustibles</t>
  </si>
  <si>
    <t>01 Acompañamiento, Fiscalización, Verificación, Visitas Técnicas a locales comerciales de derivados de petroleo y biocombustibles</t>
  </si>
  <si>
    <t xml:space="preserve">Negociaciones Comerciales Internacionales en Gas Natural Vehicular (GNV), artefactos gasodomesticos (GLP y GNC) y Reguladores de baja presion (GLP) </t>
  </si>
  <si>
    <t xml:space="preserve">Homologacion de Reglamentos Tècnicos con los paises miembros del MERCOSUR para la standarizacion de Valvulas, Cilindros artefactos y reguladores de GNV y/o GLP. </t>
  </si>
  <si>
    <t>reglamentaciones unificadas en el bloque con base firme en normas tecnicas de seguridad y calidad internacionales.</t>
  </si>
  <si>
    <t>Ciudadanos de los paises miembros del MERCOSUR</t>
  </si>
  <si>
    <t xml:space="preserve">Según Negociaciones:
MERCOSUR 
a) GNV cilindros: en consulta pública                      b) Artefactos: en consulta pública     c) GNV esquema unico de control: 90%                  d) Reguladores de GLP de baja presión: 80% </t>
  </si>
  <si>
    <t>Concenso de los 4 paises en la prosecucion de la elaboracion conjunta de los Reglamentos Tecnicos Mercosur</t>
  </si>
  <si>
    <t>Última acta Mercosur</t>
  </si>
  <si>
    <t>Acta Mercosur 2da Brasil - oct 2025.pdf</t>
  </si>
  <si>
    <t>Registro de Prestadores de Servicios (REPSE)</t>
  </si>
  <si>
    <t>Formalización del Comercio de Servicios</t>
  </si>
  <si>
    <r>
      <rPr>
        <b/>
        <sz val="12"/>
        <color indexed="8"/>
        <rFont val="Garamond"/>
        <family val="1"/>
      </rPr>
      <t>2.400</t>
    </r>
    <r>
      <rPr>
        <sz val="12"/>
        <color indexed="8"/>
        <rFont val="Garamond"/>
        <family val="1"/>
      </rPr>
      <t xml:space="preserve"> prestadores de servicios formalizados</t>
    </r>
  </si>
  <si>
    <t>Personas físicas y jurídicas prestadoras de servicios</t>
  </si>
  <si>
    <t>https://micpy-my.sharepoint.com/my?id=%2Fpersonal%2Fadmorel%5Fmic%5Fgov%5Fpy%2FDocuments%2FEvidencias%20Informe%20Rendici%C3%B3n%20de%20Cuentas%20DGCS%2FInforme%20Rendici%C3%B3n%20de%20Cuentas%20DNPCS%5FDGCS%202025&amp;viewid=a4575993%2D87cd%2D48e8%2D8115%2D563f19c1835c&amp;login_hint=admorel%40mic%2Egov%2Epy&amp;source=waffle</t>
  </si>
  <si>
    <t>Capacitaciones en Comercio de Servicios y REPSE</t>
  </si>
  <si>
    <t>Promoción y difusión de la importancia del Comercio de Servicios en Paraguay.</t>
  </si>
  <si>
    <r>
      <rPr>
        <b/>
        <sz val="12"/>
        <color indexed="8"/>
        <rFont val="Garamond"/>
        <family val="1"/>
      </rPr>
      <t>500</t>
    </r>
    <r>
      <rPr>
        <sz val="12"/>
        <color indexed="8"/>
        <rFont val="Garamond"/>
        <family val="1"/>
      </rPr>
      <t xml:space="preserve"> personas capacitadas</t>
    </r>
  </si>
  <si>
    <t>Prestadores de servicios de diversos sectores del Comercio de Servicios y ciudadanía en general.</t>
  </si>
  <si>
    <t>Apoyo y fortalecimiento de los sectores de Servicios</t>
  </si>
  <si>
    <t>Contribuir a la mejora de la competitividad y productividad de los prestadores de servicios, a través de diversos programas y políticas, con especial énfasis en aprovechar eventos de alto impacto, como el WRC Paraguay 2025, entre otros, como plataformas para visibilizar y dinamizar el ecosistema de servicios, generando oportunidades de empleo, inversión y proyección internacional para los actores del sector.</t>
  </si>
  <si>
    <r>
      <rPr>
        <b/>
        <sz val="12"/>
        <color indexed="8"/>
        <rFont val="Garamond"/>
        <family val="1"/>
      </rPr>
      <t>12</t>
    </r>
    <r>
      <rPr>
        <sz val="12"/>
        <color indexed="8"/>
        <rFont val="Garamond"/>
        <family val="1"/>
      </rPr>
      <t xml:space="preserve"> gestiones y acciones realizadas</t>
    </r>
  </si>
  <si>
    <t>Personas físicas y jurídicas prestadoras de servicios, MIPYMES del sector servicios, emprendedores y nuevos actores del ecosistema de servicios, gremios, asociaciones y cámaras del sector servicios, Gobiernos locales y entidades públicas.</t>
  </si>
  <si>
    <t>Coordinación del Comité Ejecutivo del Foro Nacional de Servicios</t>
  </si>
  <si>
    <t>Coordinar acciones y sugerir recomendaciones a las autoridades nacionales competentes, sobre la regulación nacional en comercio de servicios, a fin de contribuir al desarrollo de una política nacional en materia de comercio de servicios.</t>
  </si>
  <si>
    <r>
      <rPr>
        <b/>
        <sz val="12"/>
        <color indexed="8"/>
        <rFont val="Garamond"/>
        <family val="1"/>
      </rPr>
      <t>15</t>
    </r>
    <r>
      <rPr>
        <sz val="12"/>
        <color indexed="8"/>
        <rFont val="Garamond"/>
        <family val="1"/>
      </rPr>
      <t xml:space="preserve"> gestiones y acciones realizadas</t>
    </r>
  </si>
  <si>
    <t>Entidades gubernamentales, gremios empresariales, gremios profesionales, Academia y sociedad civil, vinculados al Comercio de Servicios. Sectores de servicios de acuerdo a la Lista de Clasificación Sectorial de Servicios de la OMC (W120).</t>
  </si>
  <si>
    <r>
      <t xml:space="preserve">(Puede complementar información aquí y apoyarse en gráficos ilustrativos)
</t>
    </r>
    <r>
      <rPr>
        <sz val="12"/>
        <color indexed="36"/>
        <rFont val="Garamond"/>
        <family val="1"/>
      </rPr>
      <t xml:space="preserve">(Ko'ápe ikatu emoĩve marandu ha eiporu ta'ãnga emyesakãve hag̃ua ) </t>
    </r>
  </si>
  <si>
    <r>
      <t xml:space="preserve">3.4- Servicios o Productos Misionales (Depende de la Naturaleza de la Misión Insitucional, puede abarcar un Programa o Proyecto)
</t>
    </r>
    <r>
      <rPr>
        <b/>
        <u/>
        <sz val="12"/>
        <color rgb="FF7030A0"/>
        <rFont val="Garamond"/>
        <family val="1"/>
      </rPr>
      <t>3.4- Tembiaporã térã Temimoĩmby Ohupytýva (Kóva ojeko temimoĩmby rembiaporãtee rehe , ikatu Apopyrã térã Aponde'a)</t>
    </r>
  </si>
  <si>
    <r>
      <t xml:space="preserve">Metas.
</t>
    </r>
    <r>
      <rPr>
        <b/>
        <sz val="12"/>
        <color rgb="FF7030A0"/>
        <rFont val="Garamond"/>
        <family val="1"/>
      </rPr>
      <t xml:space="preserve">      Ojehupytyséva.            </t>
    </r>
    <r>
      <rPr>
        <b/>
        <sz val="12"/>
        <color theme="2" tint="-0.89999084444715716"/>
        <rFont val="Garamond"/>
        <family val="1"/>
      </rPr>
      <t xml:space="preserve">(META SSEI ANUALES)
</t>
    </r>
    <r>
      <rPr>
        <b/>
        <sz val="12"/>
        <color theme="1"/>
        <rFont val="Garamond"/>
        <family val="1"/>
      </rPr>
      <t xml:space="preserve">
</t>
    </r>
  </si>
  <si>
    <r>
      <rPr>
        <b/>
        <sz val="12"/>
        <color indexed="8"/>
        <rFont val="Garamond"/>
        <family val="1"/>
      </rPr>
      <t>1.100</t>
    </r>
    <r>
      <rPr>
        <sz val="12"/>
        <color indexed="8"/>
        <rFont val="Garamond"/>
        <family val="1"/>
      </rPr>
      <t xml:space="preserve"> nuevos registros
</t>
    </r>
    <r>
      <rPr>
        <b/>
        <sz val="12"/>
        <color indexed="8"/>
        <rFont val="Garamond"/>
        <family val="1"/>
      </rPr>
      <t xml:space="preserve">2.197 </t>
    </r>
    <r>
      <rPr>
        <sz val="12"/>
        <color indexed="8"/>
        <rFont val="Garamond"/>
        <family val="1"/>
      </rPr>
      <t>registros renovados</t>
    </r>
  </si>
  <si>
    <r>
      <rPr>
        <b/>
        <sz val="12"/>
        <color indexed="8"/>
        <rFont val="Garamond"/>
        <family val="1"/>
      </rPr>
      <t>1.319</t>
    </r>
    <r>
      <rPr>
        <sz val="12"/>
        <color indexed="8"/>
        <rFont val="Garamond"/>
        <family val="1"/>
      </rPr>
      <t xml:space="preserve"> personas capacitadas</t>
    </r>
  </si>
  <si>
    <r>
      <rPr>
        <b/>
        <sz val="12"/>
        <color indexed="8"/>
        <rFont val="Garamond"/>
        <family val="1"/>
      </rPr>
      <t>68</t>
    </r>
    <r>
      <rPr>
        <sz val="12"/>
        <color indexed="8"/>
        <rFont val="Garamond"/>
        <family val="1"/>
      </rPr>
      <t xml:space="preserve"> gestiones y acciones realizadas</t>
    </r>
  </si>
  <si>
    <r>
      <rPr>
        <b/>
        <sz val="12"/>
        <color indexed="8"/>
        <rFont val="Garamond"/>
        <family val="1"/>
      </rPr>
      <t xml:space="preserve">16 </t>
    </r>
    <r>
      <rPr>
        <sz val="12"/>
        <color indexed="8"/>
        <rFont val="Garamond"/>
        <family val="1"/>
      </rPr>
      <t>reuniones</t>
    </r>
  </si>
  <si>
    <r>
      <t xml:space="preserve">Fomentar la Educación Financiera de las Mipymes para fortalecer sus capacidades de acceso al crédito, a traves del  </t>
    </r>
    <r>
      <rPr>
        <b/>
        <i/>
        <sz val="12"/>
        <rFont val="Garamond"/>
        <family val="1"/>
      </rPr>
      <t>Programa "Cultura Financiera para MIPYMES"</t>
    </r>
  </si>
  <si>
    <r>
      <t xml:space="preserve">3.5 Contrataciones realizadas.
</t>
    </r>
    <r>
      <rPr>
        <b/>
        <u/>
        <sz val="14"/>
        <color rgb="FF7030A0"/>
        <rFont val="Garamond"/>
        <family val="1"/>
      </rPr>
      <t>3.5 Tembijoguapyrã Jejapopyre</t>
    </r>
  </si>
  <si>
    <r>
      <t xml:space="preserve">ID
</t>
    </r>
    <r>
      <rPr>
        <b/>
        <sz val="12"/>
        <color rgb="FF7030A0"/>
        <rFont val="Garamond"/>
        <family val="1"/>
      </rPr>
      <t>Mba'ékuaarã</t>
    </r>
  </si>
  <si>
    <r>
      <t xml:space="preserve">Objeto.
</t>
    </r>
    <r>
      <rPr>
        <b/>
        <sz val="12"/>
        <color rgb="FF7030A0"/>
        <rFont val="Garamond"/>
        <family val="1"/>
      </rPr>
      <t>Mba'e / Pururepy</t>
    </r>
  </si>
  <si>
    <r>
      <t xml:space="preserve">Fecha de Contrato.
</t>
    </r>
    <r>
      <rPr>
        <b/>
        <sz val="12"/>
        <color rgb="FF7030A0"/>
        <rFont val="Garamond"/>
        <family val="1"/>
      </rPr>
      <t>Ñe'ẽme'ẽ Arange.</t>
    </r>
  </si>
  <si>
    <r>
      <t xml:space="preserve">Valor del Contrato.
</t>
    </r>
    <r>
      <rPr>
        <b/>
        <sz val="12"/>
        <color rgb="FF7030A0"/>
        <rFont val="Garamond"/>
        <family val="1"/>
      </rPr>
      <t>Ñe'ẽme'ẽ Repykue</t>
    </r>
  </si>
  <si>
    <r>
      <t xml:space="preserve">Proveedor Adjudicado.
</t>
    </r>
    <r>
      <rPr>
        <b/>
        <sz val="12"/>
        <color rgb="FF7030A0"/>
        <rFont val="Garamond"/>
        <family val="1"/>
      </rPr>
      <t xml:space="preserve">Mba'erepyme'ẽhára Ojeiporavova'ekue </t>
    </r>
  </si>
  <si>
    <r>
      <t xml:space="preserve">Estado (Ejecución - Finiquitado).
</t>
    </r>
    <r>
      <rPr>
        <b/>
        <sz val="12"/>
        <color rgb="FF7030A0"/>
        <rFont val="Garamond"/>
        <family val="1"/>
      </rPr>
      <t>Oĩháicha (Ojejapo - oñemohu'ãma)</t>
    </r>
  </si>
  <si>
    <r>
      <t xml:space="preserve">Enlace DNCP.
</t>
    </r>
    <r>
      <rPr>
        <b/>
        <sz val="12"/>
        <color rgb="FF7030A0"/>
        <rFont val="Garamond"/>
        <family val="1"/>
      </rPr>
      <t>DNCP Joajuha.</t>
    </r>
  </si>
  <si>
    <t>SERVIVIO DE FUMIGACIÓN - CONTRABO ABIERTO PLURIANUAL, AD REFERENDUM AL PGN 2025</t>
  </si>
  <si>
    <t>₲ 17.274.792</t>
  </si>
  <si>
    <t>COMPLEMENTA SRL</t>
  </si>
  <si>
    <t>Licitacion Adjudicada</t>
  </si>
  <si>
    <t>https://www.contrataciones.gov.py/licitaciones/adjudicacion/contrato/1f005c48-25d5-6e1a-a696-87a0d2222eec.html</t>
  </si>
  <si>
    <t>MANTENIMIENTO Y REPARACIÓN DE VEHICULOS HIBRIDOS Y ELECTRICOS – CONTRATO ABIERTO PLURIANIAL</t>
  </si>
  <si>
    <t xml:space="preserve">Sin contrato </t>
  </si>
  <si>
    <t xml:space="preserve">Desierto </t>
  </si>
  <si>
    <t>Desierto</t>
  </si>
  <si>
    <t>https://www.contrataciones.gov.py/licitaciones/convocatoria/1efde5cc-a4b7-6d7c-9e1f-65740bc950e3.html</t>
  </si>
  <si>
    <t>ADQUISICIÓN DE TONER</t>
  </si>
  <si>
    <t>DATA SYSTEMS SA EMISORA DE CAPITAL ABIERTO</t>
  </si>
  <si>
    <t>https://www.contrataciones.gov.py/licitaciones/adjudicacion/contrato/1f00fb46-789d-6b50-b2f9-3bfec248bcfa.html</t>
  </si>
  <si>
    <t>CONTRATACIÓN DE SEGURO MÉDICO INSTITUCIONAL</t>
  </si>
  <si>
    <t>SANTA CLARA SA MEDICINA PREPAGA</t>
  </si>
  <si>
    <t>https://www.contrataciones.gov.py/licitaciones/adjudicacion/contrato/1f0243ed-83bd-6300-84ff-b105ca73951b.html</t>
  </si>
  <si>
    <t>SERVICIO DE LIMPIEZA INTEGRAL</t>
  </si>
  <si>
    <t>CLEAN &amp; CLEAN PARAGUAY SOCIEDAD ANONIMA</t>
  </si>
  <si>
    <t>https://www.contrataciones.gov.py/licitaciones/adjudicacion/contrato/1f019679-9d85-6eb2-81eb-853a480c4feb.html</t>
  </si>
  <si>
    <t>ADQUISICIÓN DE PASAJES AÉREOS</t>
  </si>
  <si>
    <t>DISCOVERY TRAVEL SA</t>
  </si>
  <si>
    <t xml:space="preserve">Adjudicado </t>
  </si>
  <si>
    <t>https://www.contrataciones.gov.py/convenios-marco/convenio/415212-incorporacion-pasajes-aereos-tienda-virtual.html#compras_convenio</t>
  </si>
  <si>
    <t>BOARDING PASS SA</t>
  </si>
  <si>
    <t>COMPAÑIA MARITIMA PARAGUAYA S.A.</t>
  </si>
  <si>
    <t> COMPAÑIA MARITIMA PARAGUAYA S.A.</t>
  </si>
  <si>
    <t> 430577</t>
  </si>
  <si>
    <t>ADQUISICION DE TOKEN</t>
  </si>
  <si>
    <t>DOCUMENTA SOCIEDAD ANONIMA</t>
  </si>
  <si>
    <t>COMPAÑIA MARITIMA PARAGUAYA S.A</t>
  </si>
  <si>
    <t> COMPAÑIA MARITIMA PARAGUAYA S.A</t>
  </si>
  <si>
    <t>SERVI TRAVEL S.A.</t>
  </si>
  <si>
    <t>DIANA LORENA CABELLO ORTUZAR</t>
  </si>
  <si>
    <t>DISCOVER PARAGUAY</t>
  </si>
  <si>
    <t xml:space="preserve">ADQUISICION DE SILLAS </t>
  </si>
  <si>
    <t>LAS AMERICAS SRL</t>
  </si>
  <si>
    <t>MANTENIMIENTO Y REPARACIÓN DE VEHICULOS HIBRIDOS Y ELECTRICOS – CONTRATO ABIERTO PLURIANUAL - SEGUNDO LLAMADO</t>
  </si>
  <si>
    <t>CATHAY S.A.E</t>
  </si>
  <si>
    <t>https://www.contrataciones.gov.py/licitaciones/adjudicacion/contrato/1f04637c-ea3d-6908-b497-598a18fa941c.html</t>
  </si>
  <si>
    <t>DIESA SA</t>
  </si>
  <si>
    <t>https://www.contrataciones.gov.py/licitaciones/adjudicacion/contrato/1f046361-6b63-6eb8-8d6e-d1575045d06f.html</t>
  </si>
  <si>
    <t>SERVICIO DE LAVADO DE VEHICULOS - CONTRATO ABIERTO PLURIANUAL - SEGUNDO LLAMADO</t>
  </si>
  <si>
    <t>CYNTHIA ARIELA HUESPE AVEIRO</t>
  </si>
  <si>
    <t>https://www.contrataciones.gov.py/licitaciones/adjudicacion/contrato/1f0569f2-2285-6816-8913-89b5112a9674.html</t>
  </si>
  <si>
    <t>ADQUISICIÓN E INSTALACIÓN DE CÁMARAS IP PARA LA DIRECCIÓN GENERAL DE COMERCIO ELECTRÓNICO</t>
  </si>
  <si>
    <t>DIEGO JOAQUIN RODRIGUEZ BARRIOS</t>
  </si>
  <si>
    <t>https://www.contrataciones.gov.py/licitaciones/adjudicacion/contrato/1f061b0e-392b-6a52-a6e2-3f7a3c84cffa.html</t>
  </si>
  <si>
    <t>ADQUISICIÓN DE AIRES DE PRECISIÓN</t>
  </si>
  <si>
    <t>NETLOGIC S.R.L.</t>
  </si>
  <si>
    <t>https://www.contrataciones.gov.py/licitaciones/adjudicacion/contrato/1f067ee4-292f-6858-ab35-5354fc17065f.html</t>
  </si>
  <si>
    <t>ADQUISICIÓN DE TEXTILES Y EQUIPAMIENTOS VARIOS</t>
  </si>
  <si>
    <t>GEORGINA INES ISSEL</t>
  </si>
  <si>
    <t>https://www.contrataciones.gov.py/licitaciones/adjudicacion/contrato/1f06cc7c-9e80-6bbc-ad4f-0f7048a5e4c7.html</t>
  </si>
  <si>
    <t>ADQUISICIÓN DE EQUIPOS DE OFICINA</t>
  </si>
  <si>
    <t>CESAR ENRIQUE GAMARRA MARIN</t>
  </si>
  <si>
    <t>https://www.contrataciones.gov.py/licitaciones/adjudicacion/contrato/1f06cca5-dd4d-6aba-804d-df4048804de7.html</t>
  </si>
  <si>
    <t>ADQUISICIÓN DE PRODUCTOS ALIMENTICIOS</t>
  </si>
  <si>
    <t>https://www.contrataciones.gov.py/licitaciones/adjudicacion/contrato/1f072f90-0533-6118-940f-db28822cbf56.html</t>
  </si>
  <si>
    <t>SERVUCCION SOCIEDAD DE RESPONSABILIDAD LIMITADA</t>
  </si>
  <si>
    <t>https://www.contrataciones.gov.py/licitaciones/adjudicacion/contrato/1f072fc9-0db5-68fc-b8d1-af50ba92e30a.html</t>
  </si>
  <si>
    <t>ADQUISICIÓN DE ENSERES VARIOS</t>
  </si>
  <si>
    <t>FRANCISCO SABINO ROTELA LOPEZ</t>
  </si>
  <si>
    <t>https://www.contrataciones.gov.py/licitaciones/adjudicacion/contrato/1f077cee-43dd-6dfe-9724-ef898101c125.html</t>
  </si>
  <si>
    <t>MANTENIMIENTO Y REPARACIÓN DE EQUIPOS DE LABORATORIOS DE COMBUSTIBLES</t>
  </si>
  <si>
    <t>CHARPENTIER SRL</t>
  </si>
  <si>
    <t>https://www.contrataciones.gov.py/licitaciones/adjudicacion/contrato/1f07dd2c-ed67-616a-83ea-3d8c1d079571.html</t>
  </si>
  <si>
    <t>PATRICK JOSE AYALA PINHO</t>
  </si>
  <si>
    <t>https://www.contrataciones.gov.py/licitaciones/adjudicacion/contrato/1f07dd3a-2a2a-639c-a166-1ff8a5f01c75.html</t>
  </si>
  <si>
    <t>ADQUISICIÓN DE CUBIERTAS</t>
  </si>
  <si>
    <t>CESAR MOSTAFA OCAMPOS</t>
  </si>
  <si>
    <t>https://www.contrataciones.gov.py/licitaciones/adjudicacion/contrato/1f07dd67-58bd-6ba0-8e35-098109530899.html</t>
  </si>
  <si>
    <t>ADQUISICIÓN DE CORTINAS PARA OFICINAS DEL MIC</t>
  </si>
  <si>
    <t>FABRICA DE CORTINAS DEL PARAGUAY SOCIEDAD DE RESPONSABILIDAD LIMITADA</t>
  </si>
  <si>
    <t>https://www.contrataciones.gov.py/licitaciones/adjudicacion/contrato/1f07dd95-a325-63b8-8435-91eed63c2b7c.html</t>
  </si>
  <si>
    <t>ADQUISICIÓN DE EQUIPOS DE COMUNICACIÓN Y ACCESORIOS</t>
  </si>
  <si>
    <t>Emprendimientos del Sur S.A.</t>
  </si>
  <si>
    <t>https://www.contrataciones.gov.py/licitaciones/adjudicacion/contrato/1f07ded7-a41f-6366-b92b-476b672de6be.html</t>
  </si>
  <si>
    <t>MANTENIMIENTO Y REPARACIÓN DE GENERADORES</t>
  </si>
  <si>
    <t>SIEMI SRL</t>
  </si>
  <si>
    <t>https://www.contrataciones.gov.py/licitaciones/adjudicacion/contrato/1f07ed12-c0dc-6eb0-b787-d965094ee74e.html</t>
  </si>
  <si>
    <t>MARCO ANTONIO MENDOZA NUNES</t>
  </si>
  <si>
    <t>https://www.contrataciones.gov.py/licitaciones/adjudicacion/contrato/1f07e7f6-9c5f-6aa4-b42d-21f51e4ab2a2.html</t>
  </si>
  <si>
    <t>MANTENIMIENTO Y REPARACIÓN DE TRANSFORMADORES</t>
  </si>
  <si>
    <t>INGENIEROS CONSULTORES INDUSTRIALES S.A.</t>
  </si>
  <si>
    <t>https://www.contrataciones.gov.py/licitaciones/adjudicacion/contrato/1f0827e8-875c-67d8-9f8f-e777460bd75c.html</t>
  </si>
  <si>
    <t>ADQUISICIÓN DE APPLIANCE PARA CONTINGENCIA (ANTIDDOS) Y RENOVACIÓN DE SUSCRIPCIÓN RADWARE</t>
  </si>
  <si>
    <t>SSD S.R.L.</t>
  </si>
  <si>
    <t>https://www.contrataciones.gov.py/licitaciones/adjudicacion/contrato/1f08f54a-4060-6bf6-b3c6-adf9dc884695.html</t>
  </si>
  <si>
    <t>RECARGA DE EXTINTORES</t>
  </si>
  <si>
    <t>FIRE MASTER SRL</t>
  </si>
  <si>
    <t>https://www.contrataciones.gov.py/licitaciones/adjudicacion/contrato/1f08f502-bd0e-63bc-9d26-7366570cbc1e.html</t>
  </si>
  <si>
    <t>ADQUISICIÓN DE RELOJES BIOMÉTRICOS</t>
  </si>
  <si>
    <t>https://www.contrataciones.gov.py/licitaciones/adjudicacion/contrato/1f09979c-4455-6ae6-9904-1f918aa44c6b.html</t>
  </si>
  <si>
    <t>MANTENIMIENTO Y REPARACIÓN DE PUERTAS DE BLINDEX</t>
  </si>
  <si>
    <t>Juan Carlos Zuccolillo Galli</t>
  </si>
  <si>
    <t>https://www.contrataciones.gov.py/licitaciones/adjudicacion/contrato/1f094da5-9758-6bda-a6ae-af1ed9dc3946.html</t>
  </si>
  <si>
    <t>MANTENIMIENTO Y REPARACIÓN DE POZOS DE DRENAJE, FLUVIAL, SUMIDERO Y CLOACAL</t>
  </si>
  <si>
    <t>Blanca Aurora Bogarín Gómez</t>
  </si>
  <si>
    <t>https://www.contrataciones.gov.py/licitaciones/adjudicacion/contrato/1f09b125-7afb-6d50-bd74-63bf7f6fc0d6.html</t>
  </si>
  <si>
    <t>SERVICIO DE LIMPIEZA DEL PREDIO DEL PARQUE INDUSTRIAL</t>
  </si>
  <si>
    <t>Carlos Ruben Oviedo Centurion</t>
  </si>
  <si>
    <r>
      <t>Licitacion Adjudicada (</t>
    </r>
    <r>
      <rPr>
        <b/>
        <sz val="12"/>
        <color theme="1"/>
        <rFont val="Garamond"/>
        <family val="1"/>
      </rPr>
      <t>Pendiente de Emisión</t>
    </r>
    <r>
      <rPr>
        <sz val="12"/>
        <color theme="1"/>
        <rFont val="Garamond"/>
        <family val="1"/>
      </rPr>
      <t xml:space="preserve">	)</t>
    </r>
  </si>
  <si>
    <t>https://www.contrataciones.gov.py/licitaciones/adjudicacion/contrato/1f09b190-1f9d-6a6a-8540-5f70b92ab0fc.html</t>
  </si>
  <si>
    <t>MANTENIMIENTO Y REPARACIONES MENORES DE EDIFICIOS</t>
  </si>
  <si>
    <t>SIN CONTRATO</t>
  </si>
  <si>
    <t>DESIERTO</t>
  </si>
  <si>
    <t>https://www.contrataciones.gov.py/licitaciones/convocatoria/1f06963a-8486-627a-bedc-0f35ddb083cc.html</t>
  </si>
  <si>
    <t>SERVICIO DE SUSCRIPCIÓN A SISTEMA DE BASES DE DATOS DE LEYES</t>
  </si>
  <si>
    <t>CARLOS ALFREDO ZAPATA MIRANDA</t>
  </si>
  <si>
    <t>https://www.contrataciones.gov.py/licitaciones/adjudicacion/contrato/1f09f0ec-739a-66a4-9973-3debf59cc4af.html</t>
  </si>
  <si>
    <t>ADQUISICIÓN DE MATERIALES ELÉCTRICOS, SANITARIOS Y FERRETERÍA (PRODUCTOS NO CONTEMPLADOS EN LA TIENDA VIRTUAL)</t>
  </si>
  <si>
    <t>EMPORIO FERRETERIA S.R.L.</t>
  </si>
  <si>
    <t>https://www.contrataciones.gov.py/licitaciones/adjudicacion/contrato/1f0a61d2-cc46-627e-920a-e1c3d32e5a2f.html</t>
  </si>
  <si>
    <t>CARIMBO 77 S.A.</t>
  </si>
  <si>
    <t>https://www.contrataciones.gov.py/licitaciones/adjudicacion/contrato/1f0a61e7-6e6e-6f4c-9dd2-7ba11956f563.html</t>
  </si>
  <si>
    <t>CONSULTORÍA INDIVIDUAL PARA IMPULSAR LA INNOVACIÓN TECNOLÓGICA Y EL FINANCIAMIENTO EN EL NUEVO MARCO REGULATORIO DEL SECTOR MIPYMES</t>
  </si>
  <si>
    <t>Andres Antonio Molina Lopez</t>
  </si>
  <si>
    <t>https://www.contrataciones.gov.py/licitaciones/adjudicacion/contrato/1f0b10a4-efc9-68f0-8500-1782087e9cbc.html</t>
  </si>
  <si>
    <t>SERVICIO DE JARDINERÍA Y PODA DE ÁRBOLES</t>
  </si>
  <si>
    <t>GRUPO BRIO S.A</t>
  </si>
  <si>
    <t>https://www.contrataciones.gov.py/licitaciones/adjudicacion/contrato/1f0a6166-7621-6658-beec-69810f132f53.html</t>
  </si>
  <si>
    <t>MANTENIMIENTO Y REPARACIÓN DE MOTOBOMBAS</t>
  </si>
  <si>
    <t>MARIA JULIA PLANAS GOMEZ DE BENITEZ</t>
  </si>
  <si>
    <t>https://www.contrataciones.gov.py/licitaciones/adjudicacion/contrato/1f0aec6b-d4a8-6c36-8957-27c66f737473.html</t>
  </si>
  <si>
    <t>ADQUISICIÓN DE EQUIPOS AUDIOVISUALES</t>
  </si>
  <si>
    <t>OLAM SRL</t>
  </si>
  <si>
    <t>https://www.contrataciones.gov.py/licitaciones/adjudicacion/contrato/1f0b3806-387f-6dfa-ad49-d756ebffaeea.html</t>
  </si>
  <si>
    <t>INNOVACIONES TECNOLÓGICAS S.A.</t>
  </si>
  <si>
    <t>https://www.contrataciones.gov.py/licitaciones/adjudicacion/contrato/1f0b37e3-95e3-633e-82e6-f583c22bf15e.html</t>
  </si>
  <si>
    <t>HUGO FELIX BENITEZ PERALTA</t>
  </si>
  <si>
    <t>https://www.contrataciones.gov.py/licitaciones/adjudicacion/contrato/1f0b3819-8559-6d84-bb8a-eb237c77c295.html</t>
  </si>
  <si>
    <t>DARIO RENE OLMEDO BENITEZ</t>
  </si>
  <si>
    <t>https://www.contrataciones.gov.py/licitaciones/adjudicacion/contrato/1f0b3811-12f1-67fe-ae66-71e28256e8ce.html</t>
  </si>
  <si>
    <t>MANTENIMIENTO Y REPARACIÓN DE UPS</t>
  </si>
  <si>
    <t>https://www.contrataciones.gov.py/licitaciones/convocatoria/1f04c5cb-bb5d-6b4a-9005-41a19dd5ccb1.html</t>
  </si>
  <si>
    <t>CONTRATACIÓN DE SERVICIOS DE IMPRESIONES VARIAS</t>
  </si>
  <si>
    <t>INGENET SRL</t>
  </si>
  <si>
    <t>https://www.contrataciones.gov.py/licitaciones/adjudicacion/contrato/1f0b3780-67a3-6284-b67d-63055981252e.html</t>
  </si>
  <si>
    <t>SUSCRIPCIÓN DE LICENCIAS OFIMÁTICAS</t>
  </si>
  <si>
    <t>DIVISERV SA</t>
  </si>
  <si>
    <t>https://www.contrataciones.gov.py/licitaciones/adjudicacion/contrato/1f0b5dd7-82fa-612c-9d72-555a47bfdfbd.html</t>
  </si>
  <si>
    <t>RENOVACIÓN DE SUSCRIPCIÓN DE LICENCIAS INFORMÁTICAS</t>
  </si>
  <si>
    <t>INFORMATION TECHNOLOGY CONSULTING SUPPORT SOCIEDAD ANONIMA</t>
  </si>
  <si>
    <t>https://www.contrataciones.gov.py/licitaciones/adjudicacion/contrato/1f0b5d85-8d74-635c-b598-6531dab02d8a.html</t>
  </si>
  <si>
    <t>Corporation Sekiura S.A.C.E.I</t>
  </si>
  <si>
    <t>https://www.contrataciones.gov.py/licitaciones/adjudicacion/contrato/1f0b5d7f-959a-61d6-b537-453a1c61c52f.html</t>
  </si>
  <si>
    <t>ADQUISICIÓN DE EQUIPOS INFORMÁTICOS VARIOS</t>
  </si>
  <si>
    <t>TECHNOMA SAECA</t>
  </si>
  <si>
    <t>https://www.contrataciones.gov.py/licitaciones/adjudicacion/contrato/1f0b5da9-556b-6978-b8d2-5fec878a2c38.html</t>
  </si>
  <si>
    <t>OFFICE COMPU SA</t>
  </si>
  <si>
    <t>https://www.contrataciones.gov.py/licitaciones/adjudicacion/contrato/1f0b5db5-bd2a-61b6-bc5a-a9406b40726e.html</t>
  </si>
  <si>
    <t>https://www.contrataciones.gov.py/licitaciones/adjudicacion/contrato/1f0b5dbe-19d8-62f2-9d69-b5a57ac7f461.html</t>
  </si>
  <si>
    <t>https://www.contrataciones.gov.py/licitaciones/adjudicacion/contrato/1f0b5dba-68f9-62ea-a5f6-2179b3faf703.html</t>
  </si>
  <si>
    <t>CONSULTORÍA DE ACTUALIZACIÓN DE PROCESOS DEL MINISTERIO DE INDUSTRIA Y COMERCIO</t>
  </si>
  <si>
    <t>BDO AUDITORES CONSULTORES</t>
  </si>
  <si>
    <t>https://www.contrataciones.gov.py/licitaciones/adjudicacion/contrato/1f0c4b79-8bf6-67d6-9843-f7887a3ca0fe.html</t>
  </si>
  <si>
    <t>ADQUISICIÓN DE SERVIDORES, STORAGE, SWITCH Y OTROS</t>
  </si>
  <si>
    <t>TSV DEL PARAGUAY S.R.L.</t>
  </si>
  <si>
    <t>https://www.contrataciones.gov.py/licitaciones/adjudicacion/contrato/1f0b5d5b-ca5e-6f3a-bef3-1b85aa5b85ad.html</t>
  </si>
  <si>
    <t>https://www.contrataciones.gov.py/licitaciones/adjudicacion/contrato/1f0b5d68-96d7-6e8e-b9bb-05cc41e6970b.html</t>
  </si>
  <si>
    <t>https://www.contrataciones.gov.py/licitaciones/adjudicacion/contrato/1f0b5d4c-f953-6bf6-8c07-53ce4ed0111c.html</t>
  </si>
  <si>
    <t>ADQUISICIÓN DE TRANSFORMADORES, PUESTA EN MARCHA Y ADECUACIÓN DE TABLEROS PRINCIPALES</t>
  </si>
  <si>
    <t>PIRO`Y S.A.</t>
  </si>
  <si>
    <t>https://www.contrataciones.gov.py/licitaciones/adjudicacion/contrato/1f0c54a3-97d9-6084-8b4f-33fd4cdde74e.html</t>
  </si>
  <si>
    <t>CONTRATACIÓN DE SERVICIO DE SEGURIDAD (SD-WAN)</t>
  </si>
  <si>
    <t>TELEFONICA CELULAR DEL PARAGUAY SAE (TELECEL SAE)</t>
  </si>
  <si>
    <t>https://www.contrataciones.gov.py/licitaciones/adjudicacion/contrato/1f0bc173-9c32-6ce8-867d-21f1d532552e.html</t>
  </si>
  <si>
    <t>CONSULTORIA PARA EL FORTALECIMIENTO Y REINGENIERIA DEL SISTEMA DE LA VENTANILLA UNICA DE EXPORTACION E IMPLEMENTACION DE REGISTRO UNICO DEL MIC (FABRICA DE FOFTWARE PARA EL MIC)</t>
  </si>
  <si>
    <t>CANCELADO</t>
  </si>
  <si>
    <t>https://www.contrataciones.gov.py/licitaciones/convocatoria/1f0583b9-db79-6df0-9a2d-ed44ef63d65a.html</t>
  </si>
  <si>
    <t>ALQUILER DE MÁQUINAS DE CAFÉ</t>
  </si>
  <si>
    <t>https://www.contrataciones.gov.py/licitaciones/convocatoria/1f08439e-616e-65c2-a95f-2b6531ddb635.html</t>
  </si>
  <si>
    <t>ADQUISICIÓN E IMPLEMENTACIÓN DE UN SOFTWARE DE MONITOREO DE LOGS</t>
  </si>
  <si>
    <t>https://www.contrataciones.gov.py/licitaciones/convocatoria/1f04074e-614d-61c8-9f82-5d8e2d847ec2.html</t>
  </si>
  <si>
    <t>CONTRATACIÓN DE SEGURO DE VEHÍCULOS Y EDIFICIOS</t>
  </si>
  <si>
    <t>FENIX S.A. DE SEGUROS Y REASEGUROS</t>
  </si>
  <si>
    <t>https://www.contrataciones.gov.py/licitaciones/adjudicacion/contrato/1f0c4bdb-5e04-6866-8629-a1c34afa92b7.html</t>
  </si>
  <si>
    <t>N/A</t>
  </si>
  <si>
    <t>Propuesta de un portafolio de nuevas industrias para atracción de inversiones</t>
  </si>
  <si>
    <t>81.0000,00 U$D</t>
  </si>
  <si>
    <t>McKinsey &amp; Company PUB SRL</t>
  </si>
  <si>
    <t>Contrato terminado</t>
  </si>
  <si>
    <t>Especialista Senior en Inversiones</t>
  </si>
  <si>
    <t>157.500.000 Gs.</t>
  </si>
  <si>
    <t>Sebastian Gorostiaga</t>
  </si>
  <si>
    <t>Especialista Senior en Exportaciones</t>
  </si>
  <si>
    <t>107.800.000 Gs.</t>
  </si>
  <si>
    <t>Jin Kyoun Kin</t>
  </si>
  <si>
    <t>Servicio de Provisión de Pasajes Aéreos para el Programa 3865/OC-PR</t>
  </si>
  <si>
    <t>Discover Paraguay SA</t>
  </si>
  <si>
    <t>En ejecución</t>
  </si>
  <si>
    <t>Apoyo técnico para la promoción de las inversiones y exportaciones</t>
  </si>
  <si>
    <t>Nicolas Sanfurgo</t>
  </si>
  <si>
    <t>Servicio de Planificación, Organización, Promoción y Coordinación del Foro PARAGUAY BUSINESS WEEK</t>
  </si>
  <si>
    <t>Cámara de Comercio Paraguay Brasil</t>
  </si>
  <si>
    <t>Elaboración de un Portafolio de Proyectos de Inversiones Empresariales</t>
  </si>
  <si>
    <t>EQUILIBRIUM SOCIAL DEVELOPMENT CONSULTANCY E.A.S.</t>
  </si>
  <si>
    <t xml:space="preserve">APOYO TECNICO A LA PROMOCION DEL FORO PARAGUAY BUSINESS WEEK </t>
  </si>
  <si>
    <t>TELEADICTO SA</t>
  </si>
  <si>
    <t>EVALUACIÓN FINAL Y EVALUACIÓN ECONÓMICA DEL PROYECTO 3865 OC-PR</t>
  </si>
  <si>
    <t>Daniel Soria Santoyo</t>
  </si>
  <si>
    <t>Servicio de uso de licencias GlobalData para el Programa 3865/OC-PR</t>
  </si>
  <si>
    <t>CANADEAN MÉXICO Y CENTRO AMÉRICA S. DE R.L. DE C.V</t>
  </si>
  <si>
    <t>IDENTIFICACIÓN DE EMPRESARIOS EXTRANJEROS Y LA LOGISTICA PARA SU PARTICIPACIÓN EFECTIVA EN EL EVENTO PARAGUAY BUSINESS WEEK</t>
  </si>
  <si>
    <t>UNION INDUSTRIAL PARAGUAYA</t>
  </si>
  <si>
    <t xml:space="preserve">Adquisición de Notebooks y cámara fotográfica para el Programa 3865/OC-PR ítem 2 </t>
  </si>
  <si>
    <t>Data Lab SA</t>
  </si>
  <si>
    <t>Adquisición de Notebooks y cámara fotográfica para el Programa 3865/OC-PR ítem 1 e Ítem 3</t>
  </si>
  <si>
    <t>EDELSUR SA</t>
  </si>
  <si>
    <t>Elaboración de normativa legal tendiente a impulsar la atracción de inversiones en Paraguay</t>
  </si>
  <si>
    <t>ALC SA</t>
  </si>
  <si>
    <t>FORTALECIMIENTO INSTITUCIONAL, REDISEÑO ORGANIZACIONAL Y DESARROLLO DEL TALENTO HUMANO DEL MINISTERIO DE INDUSTRIA Y COMERCIO</t>
  </si>
  <si>
    <t>EXEC Consultores</t>
  </si>
  <si>
    <r>
      <t xml:space="preserve">3.6 Ejecución Financiera.
</t>
    </r>
    <r>
      <rPr>
        <b/>
        <u/>
        <sz val="14"/>
        <color rgb="FF7030A0"/>
        <rFont val="Garamond"/>
        <family val="1"/>
      </rPr>
      <t>3.6 Tetãviru Jeporu.</t>
    </r>
  </si>
  <si>
    <r>
      <t xml:space="preserve">Objeto de Gasto.
</t>
    </r>
    <r>
      <rPr>
        <b/>
        <sz val="12"/>
        <color rgb="FF7030A0"/>
        <rFont val="Garamond"/>
        <family val="1"/>
      </rPr>
      <t>Pururepy Mohendaha</t>
    </r>
    <r>
      <rPr>
        <b/>
        <sz val="12"/>
        <color theme="1"/>
        <rFont val="Garamond"/>
        <family val="1"/>
      </rPr>
      <t xml:space="preserve">
 </t>
    </r>
  </si>
  <si>
    <r>
      <t xml:space="preserve">Presupuestado.
</t>
    </r>
    <r>
      <rPr>
        <b/>
        <sz val="12"/>
        <color rgb="FF7030A0"/>
        <rFont val="Garamond"/>
        <family val="1"/>
      </rPr>
      <t xml:space="preserve">Viru jeporurã </t>
    </r>
  </si>
  <si>
    <r>
      <t xml:space="preserve">Ejecutado.
</t>
    </r>
    <r>
      <rPr>
        <b/>
        <sz val="12"/>
        <color rgb="FF7030A0"/>
        <rFont val="Garamond"/>
        <family val="1"/>
      </rPr>
      <t>Ojeporúmava</t>
    </r>
  </si>
  <si>
    <r>
      <t xml:space="preserve">Saldos.
</t>
    </r>
    <r>
      <rPr>
        <b/>
        <sz val="12"/>
        <color rgb="FF7030A0"/>
        <rFont val="Garamond"/>
        <family val="1"/>
      </rPr>
      <t xml:space="preserve">Viru hembýva
</t>
    </r>
  </si>
  <si>
    <r>
      <t xml:space="preserve">Evidencia (Enlace Ley 5189).
</t>
    </r>
    <r>
      <rPr>
        <b/>
        <sz val="12"/>
        <color rgb="FF7030A0"/>
        <rFont val="Garamond"/>
        <family val="1"/>
      </rPr>
      <t>Techaukapy (Léi 5189 Joajuha)</t>
    </r>
  </si>
  <si>
    <t>SERVICIOS PERSONALES</t>
  </si>
  <si>
    <t>https://drive.google.com/file/d/1ecPCll-TB8d2NVn_Htm9LXYKmTs1gj3V/view?usp=sharing</t>
  </si>
  <si>
    <t>Sueldos</t>
  </si>
  <si>
    <t>Gastos de Representación</t>
  </si>
  <si>
    <t>Aguinaldos</t>
  </si>
  <si>
    <t>Gastos de Residencia</t>
  </si>
  <si>
    <t>Remuneración Extraordinaria</t>
  </si>
  <si>
    <t>Remuneración Adicional</t>
  </si>
  <si>
    <t>Subsidio Familiar</t>
  </si>
  <si>
    <t>Bonificaciones</t>
  </si>
  <si>
    <t xml:space="preserve">Gratif. por Servicios Especiales </t>
  </si>
  <si>
    <t>Jornales</t>
  </si>
  <si>
    <t>Honorarios Profesionales</t>
  </si>
  <si>
    <t>Sueldos - Agregados Comerciales</t>
  </si>
  <si>
    <t>Gastos de Representación - Agregados Comerciales</t>
  </si>
  <si>
    <t>Aguinaldos - Agregados Comerciales</t>
  </si>
  <si>
    <t>Otros Gastos del Personal</t>
  </si>
  <si>
    <t>SERVICIOS NO PERSONALES</t>
  </si>
  <si>
    <t>Energia Electrica</t>
  </si>
  <si>
    <t>Agua</t>
  </si>
  <si>
    <t>Telefonos, Telefax y Otros Servicios de Telecomunicaciones</t>
  </si>
  <si>
    <t>Correos y Otros Servicios Postales</t>
  </si>
  <si>
    <t>Transporte</t>
  </si>
  <si>
    <t>Almacenaje</t>
  </si>
  <si>
    <t>Transporte de Personas</t>
  </si>
  <si>
    <t>Pasajes</t>
  </si>
  <si>
    <t>Viáticos y Movilidad</t>
  </si>
  <si>
    <t>Gastos de Traslado</t>
  </si>
  <si>
    <t>Pasajes y Viáticos varios</t>
  </si>
  <si>
    <t>Mant. y Rep. Menores de Edificios y Locales</t>
  </si>
  <si>
    <t>Mant. y Rep. Menores de Maquinarias</t>
  </si>
  <si>
    <t>Mant. y Rep. Menores de Equipos de Transporte</t>
  </si>
  <si>
    <t>Servicio de Limpieza, aseo y fumigación</t>
  </si>
  <si>
    <t>Mant. y Rep. Menores de Instalaciones</t>
  </si>
  <si>
    <t xml:space="preserve">Otros mant. y Rep. Menores </t>
  </si>
  <si>
    <t>Alquiler de Edificios y Locales</t>
  </si>
  <si>
    <t>Alquiler de Maquinas y Equipos</t>
  </si>
  <si>
    <t>Derechos de Bienes Intangibles</t>
  </si>
  <si>
    <t>De Informática y Sistemas Computarizados</t>
  </si>
  <si>
    <t>Imprenta, Publicaciones y Reproducciones</t>
  </si>
  <si>
    <t>Servicios Bancarios</t>
  </si>
  <si>
    <t>Primas y Gastos de Seguro</t>
  </si>
  <si>
    <t>Publicidad y Propaganga</t>
  </si>
  <si>
    <t>Consultorias, Asesorias e Investigaciones</t>
  </si>
  <si>
    <t>Servicios de Comunicación</t>
  </si>
  <si>
    <t>Servicios Técnicos y Profesionales varios</t>
  </si>
  <si>
    <t>Servicios de Seguro Medico</t>
  </si>
  <si>
    <t>Servicio de Ceremonial</t>
  </si>
  <si>
    <t>Servicio de Catering</t>
  </si>
  <si>
    <t>Servicios en General</t>
  </si>
  <si>
    <t>Capacitación del Personal del Estado</t>
  </si>
  <si>
    <t>BIENES DE CONSUMO E INSUMOS</t>
  </si>
  <si>
    <t>Alimentos para Personas</t>
  </si>
  <si>
    <t>Prendas de Vestir</t>
  </si>
  <si>
    <t>Confecciones Textiles</t>
  </si>
  <si>
    <t>Calzados</t>
  </si>
  <si>
    <t>Papel de Escritorio y Carton</t>
  </si>
  <si>
    <t>Productos de Artes Graficas</t>
  </si>
  <si>
    <t>Productos de Papel y Carton</t>
  </si>
  <si>
    <t>Libros, Revistas y Periódicos</t>
  </si>
  <si>
    <t>Elementos de Limpieza</t>
  </si>
  <si>
    <t>Utiles de Escritorio, Oficiona y Enseres</t>
  </si>
  <si>
    <t>Utiles y Materiales Electricos</t>
  </si>
  <si>
    <t>Utensilios de Cocina y Comedor</t>
  </si>
  <si>
    <t>Productos de Vidrio, Loza y Porcenala</t>
  </si>
  <si>
    <t>Repuestos y Accesorios menores</t>
  </si>
  <si>
    <t>Elementos y Utiles Diversos</t>
  </si>
  <si>
    <t xml:space="preserve">Compuestos Químicos </t>
  </si>
  <si>
    <t>Productos Farmacéuticos y Medicinales</t>
  </si>
  <si>
    <t>Insecticidas, Fumigantes y otros</t>
  </si>
  <si>
    <t>Tintas, Pinturas y Colorantes</t>
  </si>
  <si>
    <t>Utiles y Materiales Medico-Quirurgicos</t>
  </si>
  <si>
    <t>Combustibles</t>
  </si>
  <si>
    <t>Artículos de Caucho</t>
  </si>
  <si>
    <t>Cubiertas y Camaras de Aire</t>
  </si>
  <si>
    <t>Estructuras Metalicas Acabadas</t>
  </si>
  <si>
    <t>Herramientas Menores</t>
  </si>
  <si>
    <t>Materiales de Seguridad y Adiestramiento</t>
  </si>
  <si>
    <t>Artículos de Plástico</t>
  </si>
  <si>
    <t>Productos e Insumos Metalicos</t>
  </si>
  <si>
    <t>Productos e Insumos no Metalicos</t>
  </si>
  <si>
    <t>Bienes de Consumo varios</t>
  </si>
  <si>
    <t>INVERSIÓN FÍSICA</t>
  </si>
  <si>
    <t>Construcciones de Obras de Uso Institucional</t>
  </si>
  <si>
    <t>Maquinarias y Equipos Industriales</t>
  </si>
  <si>
    <t>Equipos Educativos y Recreacionales</t>
  </si>
  <si>
    <t>Equipos de Comunicación y Señalamiento</t>
  </si>
  <si>
    <t>Equipos de Transporte</t>
  </si>
  <si>
    <t>Herramientas, Aparatos e Instumentos en General</t>
  </si>
  <si>
    <t>Adquisición de Muebles y Enseres</t>
  </si>
  <si>
    <t>Adquisición de Equipos de Oficina</t>
  </si>
  <si>
    <t>Adquisición de Equipos de Computación</t>
  </si>
  <si>
    <t>Adquisicón de Equipos de Imprenta</t>
  </si>
  <si>
    <t>Activos Intangibles</t>
  </si>
  <si>
    <t>TRANSFERENCIAS</t>
  </si>
  <si>
    <t>Transferencias Consolidables de al Adm. Central a Ent. Desc.</t>
  </si>
  <si>
    <t xml:space="preserve">Becas </t>
  </si>
  <si>
    <t>Aporte a Inst. sin fines de lucro</t>
  </si>
  <si>
    <t>Indemnizaciones</t>
  </si>
  <si>
    <t>Otras Transf. Corrientes</t>
  </si>
  <si>
    <t>Transferencias Corrientes al Sector Externo</t>
  </si>
  <si>
    <t>Transf. a Represent. Diplomaticas y Consulares</t>
  </si>
  <si>
    <t>Transf. Al Sector Privado Empresarial</t>
  </si>
  <si>
    <t>Transf. De Capital al Sector Privado varias</t>
  </si>
  <si>
    <t>OTROS GASTOS</t>
  </si>
  <si>
    <t>Pago de Impuestos, Tasas y Gastos Judiciales</t>
  </si>
  <si>
    <t>Devolución de Impuestos y Otros Ingresos</t>
  </si>
  <si>
    <t>Total:</t>
  </si>
  <si>
    <r>
      <t xml:space="preserve">5- PARTICIPACIÓN CIUDADANA.
</t>
    </r>
    <r>
      <rPr>
        <b/>
        <u/>
        <sz val="14"/>
        <color rgb="FF7030A0"/>
        <rFont val="Garamond"/>
        <family val="1"/>
      </rPr>
      <t>5- TETÃYGUÁRA JEROIKE</t>
    </r>
  </si>
  <si>
    <r>
      <t xml:space="preserve">5.1. Canales de Participación Ciudadana existentes a la fecha.
</t>
    </r>
    <r>
      <rPr>
        <b/>
        <u/>
        <sz val="14"/>
        <color rgb="FF7030A0"/>
        <rFont val="Garamond"/>
        <family val="1"/>
      </rPr>
      <t xml:space="preserve">5.1- TENDA TETÃYGUÁRA REMIANDU ÑEMOĜUAHĒRÃ KO'ÁG̃A MEVE OJEGUEREKÓVA </t>
    </r>
  </si>
  <si>
    <r>
      <t xml:space="preserve">N° </t>
    </r>
    <r>
      <rPr>
        <b/>
        <sz val="12"/>
        <color rgb="FF7030A0"/>
        <rFont val="Garamond"/>
        <family val="1"/>
      </rPr>
      <t>Ppy</t>
    </r>
  </si>
  <si>
    <r>
      <t xml:space="preserve">Denominación.
</t>
    </r>
    <r>
      <rPr>
        <b/>
        <sz val="12"/>
        <color rgb="FF7030A0"/>
        <rFont val="Garamond"/>
        <family val="1"/>
      </rPr>
      <t>Téra.</t>
    </r>
  </si>
  <si>
    <r>
      <t xml:space="preserve">Descripción.
</t>
    </r>
    <r>
      <rPr>
        <b/>
        <sz val="12"/>
        <color rgb="FF7030A0"/>
        <rFont val="Garamond"/>
        <family val="1"/>
      </rPr>
      <t>Mba'épa</t>
    </r>
  </si>
  <si>
    <r>
      <t xml:space="preserve">Dependencia Responsable del Canal de Participación
</t>
    </r>
    <r>
      <rPr>
        <b/>
        <sz val="12"/>
        <color rgb="FF7030A0"/>
        <rFont val="Garamond"/>
        <family val="1"/>
      </rPr>
      <t>Temimoĩmby vore oĩva oñemog̃uahẽ hag̃ua tetãyguára remiandu.</t>
    </r>
  </si>
  <si>
    <r>
      <t xml:space="preserve">Evidencia (Página Web, Buzón de SQR, Etc.).
</t>
    </r>
    <r>
      <rPr>
        <b/>
        <sz val="12"/>
        <color rgb="FF7030A0"/>
        <rFont val="Garamond"/>
        <family val="1"/>
      </rPr>
      <t>Techaukapy (Página Web, Buzón de SQR, Etc.)</t>
    </r>
  </si>
  <si>
    <t>8  REUNIONES GMC; 8 REUNIONES CCM; 6  REUNIONES CT1, 8 SGT N° 3, 2 SGTN°12, 2 Comité  Automotor</t>
  </si>
  <si>
    <t>Reuniones de Negociación en el marco del Tratado de MERCOSUR</t>
  </si>
  <si>
    <t xml:space="preserve">Reuniones según temas sectoriales a ser tratados en las negociaciones internacionales, en el ámbito del GMC, la CCM, CT Nº1,SGTN°3,SGTN°12 Comité  Automotor para la negoción de  aranceles  acuerdos,normas y reglamentos tecnico de evaluacion de la conformidad. 			</t>
  </si>
  <si>
    <t>Viceministro de Industria - Dirección General de Política Industrial.</t>
  </si>
  <si>
    <t>https://micpy-my.sharepoint.com/:f:/g/personal/lfrancia_mic_gov_py/IgAsJMS8Xsx2QLe3IbLNbcNAAWvI833sLUMksrR1zBECygc?e=2AeYgw</t>
  </si>
  <si>
    <t>4  REUNIONES</t>
  </si>
  <si>
    <t>Reuniones de Negociación en el ámbito del MERCOSUR con otros países.</t>
  </si>
  <si>
    <t xml:space="preserve">Reuniones de Negociación con Emiratos Arabes Unidos y Japón para la negociación de acuerdos.			</t>
  </si>
  <si>
    <t>4 REUNIONES</t>
  </si>
  <si>
    <t xml:space="preserve">Reuniones de Negociación con Emiratos Arabes Unidos, EFTA  y Peru, Canada.			</t>
  </si>
  <si>
    <t>Red social</t>
  </si>
  <si>
    <t>X (Twitter)</t>
  </si>
  <si>
    <t>REDIEX</t>
  </si>
  <si>
    <t xml:space="preserve">https://twitter.com/REDIEXParaguay
</t>
  </si>
  <si>
    <t>LinkedIn</t>
  </si>
  <si>
    <t xml:space="preserve">https://www.linkedin.com/company/rediexpy/
</t>
  </si>
  <si>
    <t>Instagram</t>
  </si>
  <si>
    <t xml:space="preserve">https://www.instagram.com/rediex_paraguay/
</t>
  </si>
  <si>
    <t>Facebook</t>
  </si>
  <si>
    <t xml:space="preserve">https://www.facebook.com/rediexpy
</t>
  </si>
  <si>
    <t>YouTube</t>
  </si>
  <si>
    <t xml:space="preserve">https://www.youtube.com/@rediex_paraguay
</t>
  </si>
  <si>
    <t>LinkTree</t>
  </si>
  <si>
    <t xml:space="preserve">https://linktr.ee/rediexpy
</t>
  </si>
  <si>
    <t>Página Web</t>
  </si>
  <si>
    <t>Online</t>
  </si>
  <si>
    <t xml:space="preserve">www.rediex.gov.py
</t>
  </si>
  <si>
    <t>MARCA PAÍS PARAGUAY</t>
  </si>
  <si>
    <t xml:space="preserve">https://x.com/marca_py
</t>
  </si>
  <si>
    <t xml:space="preserve">https://www.instagram.com/paraguay/
</t>
  </si>
  <si>
    <t xml:space="preserve">https://www.facebook.com/marcaparaguay
</t>
  </si>
  <si>
    <t>JAVIER VIVEROS</t>
  </si>
  <si>
    <t xml:space="preserve">https://www.instagram.com/javierviverospy/
</t>
  </si>
  <si>
    <t xml:space="preserve">Línea baja </t>
  </si>
  <si>
    <t>021 616 3600</t>
  </si>
  <si>
    <t>email para solicitudes de información</t>
  </si>
  <si>
    <t xml:space="preserve">info@rediex.gov.py </t>
  </si>
  <si>
    <t xml:space="preserve">Página Web- Paraguay  Export </t>
  </si>
  <si>
    <t>Paraguay Export</t>
  </si>
  <si>
    <t xml:space="preserve">https://paraguayexport.gov.py/ 
</t>
  </si>
  <si>
    <t>Portal de Servicios MIPYMES</t>
  </si>
  <si>
    <t>https://www.mipymes.gov.py</t>
  </si>
  <si>
    <t>Portal de Servicios MIPYMES - Contactos Institucionales</t>
  </si>
  <si>
    <t>Espacios de contacto vía correo electrónico institucional disponibles y otros datos, como canal de comunicación oficial de la ciudadanía con los servidores públicos.</t>
  </si>
  <si>
    <t>https://www.mipymes.gov.py/contacto/</t>
  </si>
  <si>
    <t>https://www.mipymes.gov.py/oficinas-regionales-del-mic/</t>
  </si>
  <si>
    <t>Espacios Publicitarios</t>
  </si>
  <si>
    <t xml:space="preserve">Espacios concedido por los medios de comunicación para visibilizar las acciones en el marco de acceso a mercados nacionales e internacionales para las mipymes </t>
  </si>
  <si>
    <t>https://micpy-my.sharepoint.com/:f:/g/personal/nflecha_mic_gov_py/IgB8l3xtzFaDS4haSWbCUKasAf3PP5PmN5YLyr9IKdAMSUo?e=sP4AdD</t>
  </si>
  <si>
    <t>Plataforma de Capacitación a Distancia - Arandú Renda</t>
  </si>
  <si>
    <t>Plataforma de Capacitación a Distancia «Arandú Renda»  dirigido a MIPYMES y Emprendedores a fin de fortalecer sus capacidades empresariales a través de cursos y seminarios vistuales.</t>
  </si>
  <si>
    <t>Dirección General de Capacitación en Gestión y Asistencia Técnica</t>
  </si>
  <si>
    <t>https://campus.mitic.gov.py/login/index.php</t>
  </si>
  <si>
    <t>Redes Sociales Oficiales del MIC</t>
  </si>
  <si>
    <t>Promoción y difusión de capacitaciones, actividades y casos de éxito, generadas para incentivar la utilización de los servicios gratuitos a través de los Centros de Desarrollo Empresarial del MIC, enfocados a las MIPYMES.</t>
  </si>
  <si>
    <t>https://www.facebook.com/share/p/1C1e5iuron/</t>
  </si>
  <si>
    <t>https://www.facebook.com/share/r/15HkM2oLUA/</t>
  </si>
  <si>
    <t>https://www.facebook.com/share/p/19RUwhHApf/</t>
  </si>
  <si>
    <t>https://www.facebook.com/share/r/16uxVSX6ie/</t>
  </si>
  <si>
    <t>https://www.facebook.com/share/p/1GRx9xqA4L/</t>
  </si>
  <si>
    <t>https://www.instagram.com/reel/DLSvXatxrK3/?utm_source=ig_web_copy_link&amp;igsh=MzRlODBiNWFlZA==</t>
  </si>
  <si>
    <t>Línea baja/Dirección/Correo electrónico/Consultas/Denuncias</t>
  </si>
  <si>
    <t>021 616 3296/Ministerio de Industria y Comercio, 3er. Piso. Sede Central. Avda. Mcal López N° 3333 c/ Dr. Weiss, Asunción-Paraguay, anticorrupcion@mic.gov.py</t>
  </si>
  <si>
    <t>Unidad de Transparencia y Anticorrupción - UTA</t>
  </si>
  <si>
    <t xml:space="preserve">Denuncias Anticorrupción  </t>
  </si>
  <si>
    <t xml:space="preserve">Acceso al Portal Nacional de Denuncias Ciudadanas        </t>
  </si>
  <si>
    <t>Unidad de Transparencia y Anticorrupción (UTA) Ministerio de Industria y Comercio</t>
  </si>
  <si>
    <t xml:space="preserve">
</t>
  </si>
  <si>
    <t>Denuncias Anticorrupción</t>
  </si>
  <si>
    <t xml:space="preserve">Botón de acceso directo al Portal Nacional de Denuncias Ciudadanas desde la página de inicio del Ministerio de Industria y Comercio  </t>
  </si>
  <si>
    <t xml:space="preserve">Botón de acceso directo al Portal Nacional de Denuncias Ciudadanas desde el apartado UTA - MIC   </t>
  </si>
  <si>
    <t>Encuesta de satisfacción al ciudadano</t>
  </si>
  <si>
    <t xml:space="preserve">Botón de acceso directo a la Encuesta de satisfacción al ciudadano desde la página de inicio del Ministerio de Industria y Comercio.     </t>
  </si>
  <si>
    <t>https://www.mic.gov.py/</t>
  </si>
  <si>
    <t xml:space="preserve">
</t>
  </si>
  <si>
    <t xml:space="preserve">https://www.youtube.com/watch?v=hXBzvDtlrk0&amp;t=1217s 
</t>
  </si>
  <si>
    <r>
      <t xml:space="preserve">5.2. Participación y difusión en idioma Guaraní.
</t>
    </r>
    <r>
      <rPr>
        <b/>
        <sz val="14"/>
        <color indexed="36"/>
        <rFont val="Garamond"/>
        <family val="1"/>
      </rPr>
      <t>5.2. Jeroike ha Ñemyasãi  Guarani Ñe'ẽme.</t>
    </r>
  </si>
  <si>
    <r>
      <t xml:space="preserve">Producto (actividades, materiales, insumos, etc)
</t>
    </r>
    <r>
      <rPr>
        <b/>
        <sz val="12"/>
        <color indexed="36"/>
        <rFont val="Garamond"/>
        <family val="1"/>
      </rPr>
      <t>Mba'eapopyre ( Tembiapo, tembiporu ha ambue porupyrã).</t>
    </r>
  </si>
  <si>
    <r>
      <t xml:space="preserve">Descripción.
</t>
    </r>
    <r>
      <rPr>
        <b/>
        <sz val="12"/>
        <color indexed="36"/>
        <rFont val="Garamond"/>
        <family val="1"/>
      </rPr>
      <t>Mba'épa.</t>
    </r>
  </si>
  <si>
    <r>
      <t xml:space="preserve">Fecha. </t>
    </r>
    <r>
      <rPr>
        <b/>
        <sz val="12"/>
        <color indexed="36"/>
        <rFont val="Garamond"/>
        <family val="1"/>
      </rPr>
      <t>Arange.</t>
    </r>
  </si>
  <si>
    <r>
      <t xml:space="preserve">Enlace.
</t>
    </r>
    <r>
      <rPr>
        <b/>
        <sz val="12"/>
        <color indexed="36"/>
        <rFont val="Garamond"/>
        <family val="1"/>
      </rPr>
      <t>Joajuha.</t>
    </r>
  </si>
  <si>
    <t>Jornadas de relevamiento de necesidades de capacitación de prestadores de servicios de sectores clave con miras al Rally de Paraguay 2025 - Capacitación sobre Comercio de Servicios.</t>
  </si>
  <si>
    <t>Actividad impulsada con el objetivo de identificar a prestadores de servicios de los sectores clave para el Rally de Paraguay 2025 y recopilar las necesidades de capacitación que estos prestadores de servicios requieren a fin de poder prepararse para prestar servicios de calidad a los participantes y visitantes del evento deportivo.</t>
  </si>
  <si>
    <t>26 al 28/02/2025</t>
  </si>
  <si>
    <t>https://outlook.office.com/host/377c982d-9686-450e-9a7c-22aeaf1bc162/7211f19f-262a-42eb-a02e-289956491741</t>
  </si>
  <si>
    <t>11 al 14/03/2025</t>
  </si>
  <si>
    <t>01 al 04/04/2025</t>
  </si>
  <si>
    <t>28 al 30/04/2025</t>
  </si>
  <si>
    <t>Jornadas de trabajo en el Departamento de Itapúa con miras WRC Paraguay 2025 - Presentación de la Matriz de Necesidades de Capacitación en el marco del Lanzamiento del Proyecto de Capacitación "Itapúa modo Rally - Formamos personas, Recibimos al Mundo" - Capacitación sobre Comercio de Servicios.</t>
  </si>
  <si>
    <t>12 al 13/05/2025</t>
  </si>
  <si>
    <t>Charla Taller sobre “Beneficios otorgados para las licitaciones, registros y trámites”.</t>
  </si>
  <si>
    <t>Actividad impulsada con el objetivo de brindar asistencia técnica a los prestadores de servicios con relación a requisitos documentales, proceso de inscripción y beneficios otorgados en el Registro Industrial, Registro de Prestadores de Servicios y Certificado de Producto y Empleo Nacional, en el marco de las licitaciones públicas.</t>
  </si>
  <si>
    <t>Jornadas de Trabajo con miras al WRC Paraguay 2025 y a la promoción de la importancia de la formalización.</t>
  </si>
  <si>
    <t>Actividad orientada a articular acciones interinstitucionales orientadas a la promoción de la formalización del sector servicios. Sensibilizar a prestadores de servicios, emprendedores y MIPYMES sobre la importancia de integrarse al sistema formal, destacando los beneficios en términos de acceso a oportunidades comerciales, fortalecimiento de capacidades, cumplimiento normativo y mejora de la calidad en la atención al turista y consumidor final durante eventos de alto impacto.</t>
  </si>
  <si>
    <t>18 al 21/06/2025</t>
  </si>
  <si>
    <t>Jornadas de trabajo sobre Comercio de Servicios y Registro de Prestadores de Servicios (REPSE)</t>
  </si>
  <si>
    <t>Actividad impulsada con el objetivo de impulsar acciones de promoción de la importancia del sector servicios en el desarrollo de la economía nacional y regional, además de sensibilizar sobre la formalización del sector servicios.</t>
  </si>
  <si>
    <t>08 al 10/07/2025</t>
  </si>
  <si>
    <t>https://micpy-my.sharepoint.com/my?id=%2Fpersonal%2Fadmorel%5Fmic%5Fgov%5Fpy%2FDocuments%2FEvidencias%20Informe%20Rendici%C3%B3n%20de%20Cuentas%20DGCS%2FInforme%20Rendici%C3%B3n%20de%20Cuentas%20DNPCS%5FDGCS%202025%2F3er%2E%20Trimestre%202025%2FCapacitaciones%20en%20Comercio%20de%20Servicios%20y%20REPSE%2FJulio%202025&amp;login_hint=admorel%40mic%2Egov%2Epy&amp;source=waffle</t>
  </si>
  <si>
    <t>Actividad impulsada con el objetivo de certificar a los prestadores de servicios capacitados conjuntamente por el SNPP y el MIC con miras al WRC Paraguay 2025; Coordinar acciones logísticas y técnicas del WRC Paraguay 2025; Articular acciones en el marco de la formalización del sector Servicios.</t>
  </si>
  <si>
    <t>19 al 21/08/2025</t>
  </si>
  <si>
    <t>https://micpy-my.sharepoint.com/my?id=%2Fpersonal%2Fadmorel%5Fmic%5Fgov%5Fpy%2FDocuments%2FEvidencias%20Informe%20Rendici%C3%B3n%20de%20Cuentas%20DGCS%2FInforme%20Rendici%C3%B3n%20de%20Cuentas%20DNPCS%5FDGCS%202025%2F3er%2E%20Trimestre%202025%2FApoyo%20y%20fortalecimiento%20de%20los%20sectores%20de%20Servicios&amp;login_hint=admorel%40mic%2Egov%2Epy&amp;source=waffle</t>
  </si>
  <si>
    <t>Jornadas de Trabajo con miras al WRC Paraguay 2025 – Encuestas a ser impulsadas por el Ministerio de Industria y Comercio, en el marco del acompañamiento institucional al WRC Paraguay 2025</t>
  </si>
  <si>
    <t>27 al 31/08/2025</t>
  </si>
  <si>
    <t>03 al 05/12/2025</t>
  </si>
  <si>
    <t>https://micpy-my.sharepoint.com/my?id=%2Fpersonal%2Fadmorel%5Fmic%5Fgov%5Fpy%2FDocuments%2FEvidencias%20Informe%20Rendici%C3%B3n%20de%20Cuentas%20DGCS%2FInforme%20Rendici%C3%B3n%20de%20Cuentas%20DNPCS%5FDGCS%202025%2F4to%2E%20Trimestre%202025%2FCapacitaciones%20en%20Comercio%20de%20Servicios%20y%20REPSE%2FDiciembre%202025&amp;viewid=a4575993%2D87cd%2D48e8%2D8115%2D563f19c1835c&amp;login_hint=admorel%40mic%2Egov%2Epy&amp;source=waffle</t>
  </si>
  <si>
    <r>
      <t xml:space="preserve">6- INDICADORES MISIONALES DE RENDICIÓN DE CUENTAS AL CIUDADANO.
</t>
    </r>
    <r>
      <rPr>
        <b/>
        <sz val="14"/>
        <color rgb="FF7030A0"/>
        <rFont val="Garamond"/>
        <family val="1"/>
      </rPr>
      <t>6-  TEMBIAPOTEE TECHAUKAPYRÃ</t>
    </r>
    <r>
      <rPr>
        <b/>
        <sz val="11.2"/>
        <color rgb="FF7030A0"/>
        <rFont val="Garamond"/>
        <family val="1"/>
      </rPr>
      <t xml:space="preserve">  </t>
    </r>
    <r>
      <rPr>
        <b/>
        <sz val="14"/>
        <color rgb="FF7030A0"/>
        <rFont val="Garamond"/>
        <family val="1"/>
      </rPr>
      <t>TEMBIAPO JEHECHAUKARÃ TETÃYGUÁRAPE</t>
    </r>
    <r>
      <rPr>
        <b/>
        <sz val="14"/>
        <color rgb="FF00B050"/>
        <rFont val="Garamond"/>
        <family val="1"/>
      </rPr>
      <t xml:space="preserve">  </t>
    </r>
  </si>
  <si>
    <r>
      <t xml:space="preserve">6.1- Indicadores Misionales Identificados.
</t>
    </r>
    <r>
      <rPr>
        <b/>
        <sz val="13"/>
        <color rgb="FF7030A0"/>
        <rFont val="Garamond"/>
        <family val="1"/>
      </rPr>
      <t xml:space="preserve">6.1- Tembiapotee </t>
    </r>
    <r>
      <rPr>
        <b/>
        <sz val="14"/>
        <color rgb="FF7030A0"/>
        <rFont val="Garamond"/>
        <family val="1"/>
      </rPr>
      <t>Techaukapyrã Ojehechakuaáva.</t>
    </r>
  </si>
  <si>
    <r>
      <t xml:space="preserve">Cantidad de indicadores.
</t>
    </r>
    <r>
      <rPr>
        <b/>
        <sz val="12"/>
        <color rgb="FF7030A0"/>
        <rFont val="Garamond"/>
        <family val="1"/>
      </rPr>
      <t>Techaukapyrã</t>
    </r>
    <r>
      <rPr>
        <b/>
        <sz val="9.6"/>
        <color rgb="FF7030A0"/>
        <rFont val="Garamond"/>
        <family val="1"/>
      </rPr>
      <t xml:space="preserve"> Papapy.</t>
    </r>
  </si>
  <si>
    <r>
      <t xml:space="preserve">Descripción del Indicador misional.
</t>
    </r>
    <r>
      <rPr>
        <b/>
        <sz val="11"/>
        <color rgb="FF7030A0"/>
        <rFont val="Garamond"/>
        <family val="1"/>
      </rPr>
      <t xml:space="preserve"> Tembiapotee Techaukapyrã Ñemyesakã</t>
    </r>
  </si>
  <si>
    <r>
      <t xml:space="preserve">Enlace.
</t>
    </r>
    <r>
      <rPr>
        <b/>
        <sz val="12"/>
        <color rgb="FF7030A0"/>
        <rFont val="Garamond"/>
        <family val="1"/>
      </rPr>
      <t>Joajuha</t>
    </r>
  </si>
  <si>
    <t>1.2.1.6 Acompañamiento a delegaciones oficiales en reuniones, rueda de negocios y actividades similares. Atención a empresarios interesados.</t>
  </si>
  <si>
    <t>PEI SSEI - AVANCES 2023.xlsx</t>
  </si>
  <si>
    <t>1.2.1.7 Identificar nuevos sectores Maquiladores</t>
  </si>
  <si>
    <t>1.2.2.1 Interacción inter institucional para lograr la correcta aplicación de los beneficios del régimen Maquila</t>
  </si>
  <si>
    <t>1.2.2.2 Interconexión del sistema Informático entre las instituciones intervinientes en la Ley EAS</t>
  </si>
  <si>
    <t xml:space="preserve">1.2.2.3 Optimización de los procesos para facilitar y simplificar el registro de empresas de inversores </t>
  </si>
  <si>
    <t>2.4.1.1 Lanzamiento del Plan Industrial Nacional</t>
  </si>
  <si>
    <t>2.4.2.4 Generar estadísticas regionales para la visualización de las potencialidades de cada territorio. Articular y empoderar a los actores locales sobre herramientas para atracción y radicación de inversiones e industrias.</t>
  </si>
  <si>
    <t xml:space="preserve">2.4.4.1 Brindar asesoramiento acerca de la oferta exportable y realizar asistencia técnica </t>
  </si>
  <si>
    <t>2.4.4.2 Asistencia integral a las industrias / inversionistas para Mayor producción y mejores productos. Mejora de la eficacia.</t>
  </si>
  <si>
    <t>2.4.5.21 Verificación, seguimiento y control a las industrias beneficiadas con los incentivos entregados(destino y uso)</t>
  </si>
  <si>
    <t xml:space="preserve">22 empresas en forma directa, 11 en forma indirecta mas una Camara de empresarios. </t>
  </si>
  <si>
    <t xml:space="preserve">1.1.1.1 Implementación de subproyectos que brinden Servicios de Desarrollo Empresarial a las empresas paraguayas. </t>
  </si>
  <si>
    <t>https://micpy-my.sharepoint.com/:f:/g/personal/lamia_cabrera_rediex_gov_py/IgBKZcnothLeSp6Zfnfpaf8bAVFQThIIHaLA9d3gtx5xXOw?e=jE9QVT</t>
  </si>
  <si>
    <t xml:space="preserve">A traves de 23 subproyectos de cofinanciamiento, de los cuales 20 subproyectos empresariales individuales y 3 empresariales asociativos,  ejecutados con el Proyecto 3865 OC-PR/MIC, Apoyo en Servicios de Desarrollo Empresarial a Empresas Exportadoras Paraguayas, se ha beneficiado en forma directa a 22 (veinte y dos) empresas y en forma indirecta a 11 (once) empresas exportadoras y  y potencialmente exprotadoras,  mas una camara de empresarios ubicadas en diferentes departamentos del pais Con los 23 subproyectos finalizados y pagados, las empresas ejecutoras recibieron con arreglo interno de financiacion, segun tipo de proyecto, apoyo economico para  para actividades de promocion de empresas y productos en el exterior y capacitacion de colaboradores en gestion de comercio exterior. Subproyectos finalizados y pagados: RX 163/24 PEI Hypergrain SA., RX 164/24 PEI Agrícola Knelsen SA; RX 165/24 PEI La Misericordia SA., RX 166/24 PEI Maximo SA. RX 159/24 PEI  ECOMONDAY S.A., RX 161/24 PEA YERBATERA CAMPESINO S.A., INDEGA S.A.,   BARBAKUA S. R. L., TGL FOODS S.A., RX 167/24 PEI BEEF PARAGUAY S.A., RX 168/24 PEI COOP. CHORTITZER LMTDA.,RX 169/24 PEI POLLPAR S. A., RX 170/24 PEA  CAMARA DE EMPRESARIOS DE CIUDAD DEL ESTE Y ALTO PARANA(CECDE-AP), ITA LESTE S.A., PASTAS DEL ESTE S.R.L., SAN CAYETANO HIERROS., RX 172/24 PEA INDUGRAPA S.A., TUKA, COUNTRY SOY, ALPACASA, AGROPECUARIA PRODUZA S.A., AGRICOLA KNELSEN S.A., RX 173/24 PEI EUROMERC S.A., RX 180/24 PEI AGRICOLA KNELSEN S.A., RX 183/24 PEI YERBATERA CAMPESINO S.A., RX 157/23 PEI EFISA 
RX 176/24 PEI FRUTIKA S.R.L.
RX 179/24 PEI Agropecuaria Produza S. A. 
RX 181/24 PEI TGL FOODS S.A.
</t>
  </si>
  <si>
    <t>1.1.1.2 Implementación de acciones para ampliar la canasta de exportación de empresas paraguayas. Incluye:
* empresas con convenios finalizados y pagados
* empresas que han recibido apoyo económico para misiones comerciales
* empresas que han recibido capacitaciones y otros servicios financiados por el proyecto</t>
  </si>
  <si>
    <t>https://micpy-my.sharepoint.com/:f:/g/personal/lamia_cabrera_rediex_gov_py/IgD2oo-yhh3ZRosBlLAahlqNAVKNfIpJkgCG3-oeYx1ggNg?e=DIplHW</t>
  </si>
  <si>
    <t>64 Licencias entregadas en el periodo enero a diciembre 2025: Nuevas 38, Renovación 26</t>
  </si>
  <si>
    <t>1.1.2.2   Otorgamiento de licencias de marca país</t>
  </si>
  <si>
    <t>https://micpy-my.sharepoint.com/:f:/g/personal/lamia_cabrera_rediex_gov_py/IgAhThuT9wzQSodW1zZGlEErAeb7mVT0JrYUxqefkFdaHkQ?e=WwzdwX</t>
  </si>
  <si>
    <t>1.1.3.1  Asistencia a empresas exportadoras y potencialmente exportadoras a través de servicios de desarrollo empresarial</t>
  </si>
  <si>
    <t>https://micpy-my.sharepoint.com/:f:/g/personal/lamia_cabrera_rediex_gov_py/IgC_T92lNgX3QrhaoIi7DyUOAbFdjWGQMXy7NIfhPDLFoCk?e=9X1dXe</t>
  </si>
  <si>
    <t xml:space="preserve">1.1.6.1 Asistencia a actores públicos y privados nacionales y extranjeros a través de la elaboración de informes de inteligencia competitiva. </t>
  </si>
  <si>
    <t>https://micpy-my.sharepoint.com/:f:/g/personal/lamia_cabrera_rediex_gov_py/IgD9j6RD8DzqRpZGgUPs5FVCAdyabN5S2s2BOsBykFggUrk?e=ITenbL</t>
  </si>
  <si>
    <t>Atención a Inversionistas y potenciales inversionistas en ventanilla</t>
  </si>
  <si>
    <t>https://micpy-my.sharepoint.com/:f:/g/personal/lamia_cabrera_rediex_gov_py/IgBQjK10wl5HSZ_UJ35egpYaAbb9qz0YErhIuqv2XC3nw1o?e=Ga2IG4</t>
  </si>
  <si>
    <t xml:space="preserve">Atención a Inversionistas y potenciales inversionistas a través de acciones de promoción (eventos nacionales e internacionales y/o  misiones inversas y/o directas) </t>
  </si>
  <si>
    <t>https://micpy-my.sharepoint.com/:f:/g/personal/lamia_cabrera_rediex_gov_py/IgBEWfHHKQDKRaSf_I4DNET_AWnx13ojJTek-ywxdSnhC3U?e=JtYIDB</t>
  </si>
  <si>
    <r>
      <t xml:space="preserve">7- GESTIÓN DE DENUNCIAS.
</t>
    </r>
    <r>
      <rPr>
        <b/>
        <sz val="14"/>
        <color rgb="FF00B050"/>
        <rFont val="Garamond"/>
        <family val="1"/>
      </rPr>
      <t>7- DENUNCIA  ÑEMBOHAPE.</t>
    </r>
  </si>
  <si>
    <r>
      <t xml:space="preserve">7.1.Gestión de denuncias de corrupción.
</t>
    </r>
    <r>
      <rPr>
        <b/>
        <u/>
        <sz val="14"/>
        <color rgb="FF7030A0"/>
        <rFont val="Garamond"/>
        <family val="1"/>
      </rPr>
      <t>7.1. Denuncia Tekomarã rehegua Ñembohape.</t>
    </r>
  </si>
  <si>
    <r>
      <t xml:space="preserve">Ticket Numero
</t>
    </r>
    <r>
      <rPr>
        <b/>
        <sz val="12"/>
        <color rgb="FF7030A0"/>
        <rFont val="Garamond"/>
        <family val="1"/>
      </rPr>
      <t xml:space="preserve"> Kuatia Papapy</t>
    </r>
  </si>
  <si>
    <r>
      <t xml:space="preserve">Fecha Ingreso
</t>
    </r>
    <r>
      <rPr>
        <b/>
        <sz val="12"/>
        <color rgb="FF7030A0"/>
        <rFont val="Garamond"/>
        <family val="1"/>
      </rPr>
      <t>Arange Oikeha</t>
    </r>
  </si>
  <si>
    <r>
      <t xml:space="preserve">Estado.
</t>
    </r>
    <r>
      <rPr>
        <b/>
        <sz val="12"/>
        <color rgb="FF7030A0"/>
        <rFont val="Garamond"/>
        <family val="1"/>
      </rPr>
      <t>Oĩháicha</t>
    </r>
  </si>
  <si>
    <r>
      <t xml:space="preserve">Enlace Portal de Denuncias de la CGR.
</t>
    </r>
    <r>
      <rPr>
        <b/>
        <sz val="12"/>
        <color rgb="FF7030A0"/>
        <rFont val="Garamond"/>
        <family val="1"/>
      </rPr>
      <t xml:space="preserve"> CGR marandurenda Denuncia rehegua  mbojoaju.</t>
    </r>
  </si>
  <si>
    <r>
      <t xml:space="preserve">8- CONTROL INTERNO Y EXTERNO.
</t>
    </r>
    <r>
      <rPr>
        <b/>
        <sz val="14"/>
        <color rgb="FF7030A0"/>
        <rFont val="Garamond"/>
        <family val="1"/>
      </rPr>
      <t>8- TEMIMOĨMBY RYEPY HA OKAPEGUA JESAREKOHA.</t>
    </r>
    <r>
      <rPr>
        <b/>
        <sz val="14"/>
        <color theme="1"/>
        <rFont val="Garamond"/>
        <family val="1"/>
      </rPr>
      <t xml:space="preserve">
</t>
    </r>
  </si>
  <si>
    <r>
      <t xml:space="preserve">8.1 Informes de Auditorias Internas y Auditorías Externas en el Trimestre.
</t>
    </r>
    <r>
      <rPr>
        <b/>
        <sz val="14"/>
        <color rgb="FF7030A0"/>
        <rFont val="Garamond"/>
        <family val="1"/>
      </rPr>
      <t xml:space="preserve">8.1 Jasyapýpe ojeguerekóva  Mañangapy  Maranduhai Temimoĩmby ryepypegua  ha okapegua </t>
    </r>
  </si>
  <si>
    <r>
      <t xml:space="preserve">Auditorias Financieras. </t>
    </r>
    <r>
      <rPr>
        <b/>
        <sz val="12"/>
        <color rgb="FF7030A0"/>
        <rFont val="Garamond"/>
        <family val="1"/>
      </rPr>
      <t>Mañangapy Viru jeporu</t>
    </r>
  </si>
  <si>
    <r>
      <t xml:space="preserve">Nro. Informe.
</t>
    </r>
    <r>
      <rPr>
        <b/>
        <sz val="12"/>
        <color rgb="FF7030A0"/>
        <rFont val="Garamond"/>
        <family val="1"/>
      </rPr>
      <t>Maranduhai Papapy</t>
    </r>
  </si>
  <si>
    <r>
      <t xml:space="preserve">Fecha - </t>
    </r>
    <r>
      <rPr>
        <b/>
        <sz val="12"/>
        <color rgb="FF7030A0"/>
        <rFont val="Garamond"/>
        <family val="1"/>
      </rPr>
      <t>Arange.</t>
    </r>
  </si>
  <si>
    <r>
      <t>Descripción.</t>
    </r>
    <r>
      <rPr>
        <b/>
        <sz val="12"/>
        <color rgb="FF7030A0"/>
        <rFont val="Garamond"/>
        <family val="1"/>
      </rPr>
      <t xml:space="preserve"> Mba'épa</t>
    </r>
  </si>
  <si>
    <r>
      <t xml:space="preserve">Evidencia (Enlace Ley 5282/14)
</t>
    </r>
    <r>
      <rPr>
        <b/>
        <sz val="12"/>
        <color rgb="FF7030A0"/>
        <rFont val="Garamond"/>
        <family val="1"/>
      </rPr>
      <t>Techaukapy (Embojuaju Léi 5282/14 rehe)</t>
    </r>
  </si>
  <si>
    <t>N° 05/2025</t>
  </si>
  <si>
    <t>“Auditoria Financiera y Presupuestal a los Niveles 100 “Servicios Personales”, 200 “Servicios No Personales”, 300 “Bienes de Consumo e Insumos”, 500 “Inversión Física” y 800 “Transferencias”</t>
  </si>
  <si>
    <t>5.Informe DGAI N° 05.2025- Nivel 100 y otros.pdf</t>
  </si>
  <si>
    <t>N° 19/2025</t>
  </si>
  <si>
    <t>AUDITORIA FINANCIERA Y DE EJECUCIÓN PRESUPUESTARIA A LOS NIVELES 100 “SERVICIOS PERSONALES”, 200 “SERVICIOS NO PERSONALES”, 300 “BIENES DE CONSUMO E INSUMOS”, 500 
“INVERSIÓN FÍSICA” Y 800 “TRANSFERENCIAS” DEL MINISTERIO DE INDUSTRIA Y COMERCIO, CORRESPONDIENTE AL 1° SEMESTRE DEL PERIODO 2025.</t>
  </si>
  <si>
    <t>19.Informe DGAI N° 19.2025-Nivel 100 y otros.pdf</t>
  </si>
  <si>
    <t>N° 42/2025</t>
  </si>
  <si>
    <t>Auditoría Financiera a los Ingresos percibidos por Tasas “Registro de Origen” “Registro de Importador - Confecciones”   Enero a Marzo 2025</t>
  </si>
  <si>
    <t>42.Informe DGAI N° 42.2025- Ingresos_MA.pdf</t>
  </si>
  <si>
    <t xml:space="preserve">Auditorias de Gestión  </t>
  </si>
  <si>
    <r>
      <t>Descripción.</t>
    </r>
    <r>
      <rPr>
        <b/>
        <sz val="12"/>
        <color rgb="FF00B050"/>
        <rFont val="Garamond"/>
        <family val="1"/>
      </rPr>
      <t xml:space="preserve"> </t>
    </r>
    <r>
      <rPr>
        <b/>
        <sz val="12"/>
        <color rgb="FF7030A0"/>
        <rFont val="Garamond"/>
        <family val="1"/>
      </rPr>
      <t>Mba'épa</t>
    </r>
  </si>
  <si>
    <t>N° 01/2025</t>
  </si>
  <si>
    <t>AUDITORIA DE GESTIÓN “EVALUACIÓN DEL SISTEMA DE CONTROL INTERNO DE LAS NORMAS DE REQUISITOS MÍNIMOS - MECIP 2015 -Percepción de los Funcionarios sobre el Sistema de Control Interno en el Ministerio de Industria y Comercio”</t>
  </si>
  <si>
    <t>1.Informe DGAI N°01.2025 - Precepción.pdf</t>
  </si>
  <si>
    <t>N° 06/2025</t>
  </si>
  <si>
    <t>“Auditoría de Gestión a la Dirección General de Desarrollo Regional”</t>
  </si>
  <si>
    <t>6.Informe DGAI N° 06.2025- ORMIC.pdf</t>
  </si>
  <si>
    <t>N° 07/2025</t>
  </si>
  <si>
    <t>“Auditoría de Gestión a Programas y Proyectos del Viceministerio de MIPYMES PCM y SBDC 2024”</t>
  </si>
  <si>
    <t>7.Informe DGAI Nº 7.2025 -Programas y Proyectos MIPYMES.pdf</t>
  </si>
  <si>
    <t>N° 20/2025</t>
  </si>
  <si>
    <t xml:space="preserve"> “Auditoría de Gestión a la Dirección del Talento Humano, dependiente de la Dirección General de Administración y Finanzas”.</t>
  </si>
  <si>
    <t>20.Informe DGAI N° 20.2025-DTH.pdf</t>
  </si>
  <si>
    <t>N° 24/2025</t>
  </si>
  <si>
    <t>“Auditoría de Gestión a la Dirección de Desarrollo Industrial dependiente de la Dirección General de Fomento Industrial del Viceministerio de Industria”.</t>
  </si>
  <si>
    <t>24.Informe DGAI N° 24.2025. DDI.pdf</t>
  </si>
  <si>
    <t>N° 41/2025</t>
  </si>
  <si>
    <t>“Auditoría de Gestión. Evaluación de la Implementación del Modelo Estándar de Control Interno para Instituciones Públicas del Paraguay -MECIP”.</t>
  </si>
  <si>
    <t>41.Informe DGAI N° 41.2025- Evaluacion SCI.pdf</t>
  </si>
  <si>
    <t>N° 47/2025</t>
  </si>
  <si>
    <t>“Auditoría de Gestión a la Dirección General de Comercio Exterior, dependiente del Viceministerio de Comercio y Servicios”.</t>
  </si>
  <si>
    <t>47.Informe DGAI N° 47.2025-DGComercio Exterior.pdf</t>
  </si>
  <si>
    <t>Auditorias Integrales</t>
  </si>
  <si>
    <t>N° 31/2025</t>
  </si>
  <si>
    <t xml:space="preserve">“INFORME DE EVALUACIÒN Y SEGUIMIENTO A LOS PLANES DE MEJORAMIENTOS FUNCIONALES E INSTITUCIONALES. FECHA DE CORTE AL 31/10/2025”. </t>
  </si>
  <si>
    <t>31.Informe DGAI N° 31.2025- Seguimiento PMF.pdf</t>
  </si>
  <si>
    <t>N° 46/2025</t>
  </si>
  <si>
    <t>AUDITORIA DE CUMPLIMIENTO DE LAS POLITICAS DE RACIONALIZACIÓN DEL GASTO, CORRESPONDIENTE AL 1° SEMESTRE DEL PERIODO 2025</t>
  </si>
  <si>
    <t>46.Informe DGAI N° 46.2025 - Racionalización.pdf</t>
  </si>
  <si>
    <r>
      <t xml:space="preserve">Otros tipos de Auditoria.
</t>
    </r>
    <r>
      <rPr>
        <b/>
        <sz val="12"/>
        <color rgb="FF7030A0"/>
        <rFont val="Garamond"/>
        <family val="1"/>
      </rPr>
      <t>Ambueichagua Mañangapy.</t>
    </r>
  </si>
  <si>
    <t>N° 02/2025</t>
  </si>
  <si>
    <t>SOBRE INCORPORACIÓN DE BIENES Y SERVICIOS – SILLAS GIRATORIAS CON POSABRAZOS TIPO DIRECTOR -ID 387663”.</t>
  </si>
  <si>
    <t>2.Informe DGAI N°02.2025- Incorporaciòn. Sillones.pdf</t>
  </si>
  <si>
    <t>N° 03/2025</t>
  </si>
  <si>
    <t>“SOBRE INCORPORACIÓN DE BIENES Y SERVICIOS – ACONDICIONADOR DE AIRE -ID 404496”.</t>
  </si>
  <si>
    <t>3.Informe DGAI N°03-2025.Incorporaciòn. AA.pdf</t>
  </si>
  <si>
    <t>N° 04/2025</t>
  </si>
  <si>
    <t>“SOBRE INCORPORACIÓN DE BIENES Y SERVICIOS –ACONDICIONADOR DE AIRE -ID 404496”-2.</t>
  </si>
  <si>
    <t>4.Informe DGAI N° 04-2025.Incorporaciòn. AA.2.pdf</t>
  </si>
  <si>
    <t>N° 08/2025</t>
  </si>
  <si>
    <t>“SOBRE INCORPORACIÓN DE BIENES Y SERVICIOS – ADQUISICIÓN DE EQUIPOS INFORMÁTICOS - ID 452230”.</t>
  </si>
  <si>
    <t>8.Informe DGAI Nº 08.2025. Incorporación de bienes.pdf</t>
  </si>
  <si>
    <t>N° 09/2025</t>
  </si>
  <si>
    <t>"CONVENIO MARCO Nº 03-08-2025 “SOBRE INCORPORACIÓN DE BIENES Y SERVICIOS – ADQUISICIÓN DE EQUIPOS INFORMÁTICOS - ID 452230”".</t>
  </si>
  <si>
    <t>9.Informe DGAI Nº 9.2025-Incorporación.pdf</t>
  </si>
  <si>
    <t>N° 10/2025</t>
  </si>
  <si>
    <t>“SOBRE INCORPORACIÓN DE BIENES Y SERVICIOS – ADQUISICIÓN DE MUEBLES CON CRITERIO DE SOSTENIBILIDAD-CONVENIO MARCO Nº 8/04/2021  ID 387663”.</t>
  </si>
  <si>
    <t>10.Informe DGAI Nº 10.2025- Incorporación.pdf</t>
  </si>
  <si>
    <t>N° 11/2025</t>
  </si>
  <si>
    <t xml:space="preserve"> “AUDITORÍA ESPECIAL SOBRE TRIBUTO MUNICIPAL”.</t>
  </si>
  <si>
    <t>11.Informe DGAI N° 11.2025 Tributo Municipal.pdf</t>
  </si>
  <si>
    <t>N° 12/2025</t>
  </si>
  <si>
    <t xml:space="preserve"> “SOBRE INCORPORACIÓN DE BIENES Y SERVICIOS- ADQUISICIÓN DE AIRES DE PRECISIÓN-ID 464831”.</t>
  </si>
  <si>
    <t>12.Informe DGAI N° 12.2025 Incorporación.pdf</t>
  </si>
  <si>
    <t>N° 13/2025</t>
  </si>
  <si>
    <t xml:space="preserve"> “SOBRE INCORPORACIÓN DE BIENES Y SERVICIOS- ADQUISICIÓN DE CÁMARAS IP -ID 464830”.</t>
  </si>
  <si>
    <t>13.Informe DGAI N° 13.2025 Incorporación.pdf</t>
  </si>
  <si>
    <t>N° 14/2025</t>
  </si>
  <si>
    <t>14.Informe DGAI N° 14.2025-Incorporación.pdf</t>
  </si>
  <si>
    <t>N° 15/2025</t>
  </si>
  <si>
    <t>“SOBRE INCORPORACIÓN DE BIENES Y SERVICIOS – ADQUISICIÓN DE EQUIPOS DE OFICINA-ID 464814”</t>
  </si>
  <si>
    <t>15.Informe DGAI N° 15.2025- Incorporación Máq. destructora.pdf</t>
  </si>
  <si>
    <t>N° 16/2025</t>
  </si>
  <si>
    <t>“SOBRE INCORPORACIÓN DE BIENES Y SERVICIOS – ADQUISICIÓN DE CORTINAS PARA OFICINAS DEL MIC-ID 464801</t>
  </si>
  <si>
    <t>16.Informe DGAI N° 16.2025-Incorparac. cortina.pdf</t>
  </si>
  <si>
    <t>N° 17/2025</t>
  </si>
  <si>
    <t>“SOBRE INCORPORACIÓN DE BIENES Y SERVICIOS – ADQUISICIÓN DE RELOJES BIOMÉTRICOS-ID 473051”</t>
  </si>
  <si>
    <t>17.Informe DGAI N° 17.2025. Incorporación Reloj.pdf</t>
  </si>
  <si>
    <t>N° 18/2025</t>
  </si>
  <si>
    <t>“SOBRE INCORPORACIÓN DE BIENES Y SERVICIOS – ADQUISICIÓN DE EQUIPOS DE COMUNICACIÓN Y ACCESORIOS-ID 464813”.</t>
  </si>
  <si>
    <t>18.Informe DGAI N° 18.2025. Equip Comunicac..pdf</t>
  </si>
  <si>
    <t>N° 21/2025</t>
  </si>
  <si>
    <t>“SOBRE INCORPORACIÓN DE BIENES Y SERVICIOS – ADQUISICIÓN DE CORTINAS PARA OFICINAS DEL MIC-ID 464.801” – Parte I</t>
  </si>
  <si>
    <t>21.Informe DGAI Nº 21.2025-Incorporación.pdf</t>
  </si>
  <si>
    <t>N° 22/2025</t>
  </si>
  <si>
    <t>“SOBRE INCORPORACIÓN DE BIENES Y SERVICIOS – ADQUISICIÓN DE CORTINAS PARA OFICINAS DEL MIC-ID 464.801” – Parte II.</t>
  </si>
  <si>
    <t>22.Informe DGAI Nº 22.2025 - Incorporación.pdf</t>
  </si>
  <si>
    <t>N° 23/2025</t>
  </si>
  <si>
    <t>“SOBRE INCORPORACIÓN DE BIENES Y SERVICIOS – ADQUISICIÓN DE ENSERES VARIOS”</t>
  </si>
  <si>
    <t>23.Informe DGAI Nº 23.2025 - Incorporación.pdf</t>
  </si>
  <si>
    <t>N° 25/2025</t>
  </si>
  <si>
    <t>“SOBRE INCORPORACIÓN DE BIENES Y SERVICIOS – ADQUISICIÓN DE EQUIPOS DE AUDIOVISUALES_x0002_ID 464.811”.Noviembre 202</t>
  </si>
  <si>
    <t>25.Informe DGAI N° 25.2025 - Incorporación.pdf</t>
  </si>
  <si>
    <t>N° 26/2025</t>
  </si>
  <si>
    <t>“SOBRE INCORPORACIÓN DE BIENES Y SERVICIOS – ADQUISICIÓN DE APPLIANCE PARA CONTINGENCIA (ANTIDDOS) Y RENOVACIÓN DE SUSCRIPCIÓN RADWARE-ID 464.835”.</t>
  </si>
  <si>
    <t>26.Informe DGAI N° 26.2025- Incorporación.pdf</t>
  </si>
  <si>
    <t>N° 27/2025</t>
  </si>
  <si>
    <t>“SOBRE INCORPORACIÓN DE BIENES Y SERVICIOS – ADQUISICIÓN DE EQUIPOS INFORMÁTICOS VARIOS-ID 464.803”.</t>
  </si>
  <si>
    <t>27.Informe DGAI Nº 27 - Incorporación.pdf</t>
  </si>
  <si>
    <t>N° 28/2025</t>
  </si>
  <si>
    <t>“SOBRE INCORPORACIÓN DE BIENES Y SERVICIOS – RENOVACIÓN DE SUSCRIPCIÓN DE LICENCIAS INFORMÁTICAS-ID 464.808”.</t>
  </si>
  <si>
    <t>28.Informe DGAI N°28.2025- Incorporación. Antivirus.pdf</t>
  </si>
  <si>
    <t>N° 29/2025</t>
  </si>
  <si>
    <t>29.Informe DGAI N° 29.2025- Incorporación Tablets.pdf</t>
  </si>
  <si>
    <t>N° 30/2025</t>
  </si>
  <si>
    <t xml:space="preserve">“SOBRE INCORPORACIÓN DE BIENES Y SERVICIOS – ADQUISICIÓN DE EQUIPOS DE AUDIOVISUALES </t>
  </si>
  <si>
    <t>30.Informe DGAI N° 30.2025. Incorporaciones,Micrófonos.pdf</t>
  </si>
  <si>
    <t>N° 32/2025</t>
  </si>
  <si>
    <t>32.Informe DGAI N° 32.2025- Incorporación.pdf</t>
  </si>
  <si>
    <t>N° 33/2025</t>
  </si>
  <si>
    <t>“SOBRE INCORPORACIÓN DE BIENES Y SERVICIOS – ADQUISICIÓN DE EQUIPOS AUDIOVISUALES-ID 464.811 – Parte I”.</t>
  </si>
  <si>
    <t>33.Informe DGAI Nº 33.2025- Incorporaciones.pdf</t>
  </si>
  <si>
    <t>N° 34/2025</t>
  </si>
  <si>
    <t>“SOBRE INCORPORACIÓN DE BIENES Y SERVICIOS – ADQUISICIÓN DE EQUIPOS AUDIOVISUALES-ID 464.811 – Parte II”.</t>
  </si>
  <si>
    <t>34.Informe DGAI Nº 34.2025- Incorporaciones.pdf</t>
  </si>
  <si>
    <t>N° 35/2025</t>
  </si>
  <si>
    <t>“SOBRE INCORPORACIÓN DE BIENES Y SERVICIOS – ADQUISICIÓN DE EQUIPOS INFORMÁTICOS VARIOS-ID 464.803 – Parte II”.</t>
  </si>
  <si>
    <t>35.Informe DGAI Nº 35.2025- Incorporación.pdf</t>
  </si>
  <si>
    <t>N° 36/2025</t>
  </si>
  <si>
    <t>“SOBRE INCORPORACIÓN DE BIENES Y SERVICIOS –ADQUISICIÓN DE EQUIPOS INFORMÁTICOS VARIOS_x0002_ID Nº 452.230 – Parte I”.</t>
  </si>
  <si>
    <t>36.Informe DGAI Nº 36.2025- Incorporación.pdf</t>
  </si>
  <si>
    <t>N° 37/2025</t>
  </si>
  <si>
    <t>“SOBRE INCORPORACIÓN DE BIENES Y SERVICIOS –ADQUISICIÓN DE EQUIPOS INFORMÁTICOS VARIOS_x0002_ID Nº 452.230 – Parte II”.</t>
  </si>
  <si>
    <t>37.Informe DGAI Nº 37.2025 - Incorporación.pdf</t>
  </si>
  <si>
    <t>N° 38/2025</t>
  </si>
  <si>
    <t>“SOBRE INCORPORACIÓN DE BIENES Y SERVICIOS –ADQUISICIÓN DE NOTEBOOKS Y CÁMARA FOTOGRÁFICA PARA EL PROGRAMA 3865/OC-PR”.</t>
  </si>
  <si>
    <t>38.Informe DGAI N° 38.2025- Incorporación.pdf</t>
  </si>
  <si>
    <t>N° 39/2025</t>
  </si>
  <si>
    <t>“SOBRE INCORPORACIÓN DE BIENES Y SERVICIOS –ADQUISICIÓN DE MUEBLES CON CRITERIOS DE SOSTENIBILIDAD - ID Nº 387.663 – Parte I”.</t>
  </si>
  <si>
    <t>39.Informe DGAI Nª 39.2025- Incorporqaciòn.pdf</t>
  </si>
  <si>
    <t>N° 40/2025</t>
  </si>
  <si>
    <t>“SOBRE INCORPORACIÓN DE BIENES Y SERVICIOS –ADQUISICIÓN DE MUEBLES CON CRITERIOS DE SOSTENIBILIDAD - ID Nº 387.663 – Parte II”.</t>
  </si>
  <si>
    <t>40.Informe DGAI N° 40.2025- Incorporación.pdf</t>
  </si>
  <si>
    <t>N° 43/2025</t>
  </si>
  <si>
    <t>“SOBRE INCORPORACIÓN DE BIENES Y SERVICIOS –ADQUISICIÓN DE SERVIDORES, STORAGE, SWITCH Y OTROS- ID Nº 464.807”.</t>
  </si>
  <si>
    <t>43.Informe DGAI Nº 43.2025-Incorporación.pdf</t>
  </si>
  <si>
    <t>N° 44/2025</t>
  </si>
  <si>
    <t>“SOBRE INCORPORACIÓN DE BIENES Y SERVICIOS –ADQUISICIÓN DE SERVIDORES, STORAGE, SWITCH Y OTROS- ID Nº 464.807-NETLOGIC S.R.L.”.</t>
  </si>
  <si>
    <t>44.Informe DGAI Nª 44.2025- Incorporaciòn.pdf</t>
  </si>
  <si>
    <t>N° 45/2025</t>
  </si>
  <si>
    <t>“SOBRE INCORPORACIÓN DE BIENES Y SERVICIOS –ADQUISICIÓN DE SERVIDORES, STORAGE, SWITCH Y OTROS- ID Nº 464.807-SSD S.R.L.</t>
  </si>
  <si>
    <t>45.Informe DGAI Nª 45.2025- Incorporaciòn.pdf</t>
  </si>
  <si>
    <t>DICTAMENES DE AUDITORIA</t>
  </si>
  <si>
    <t>Aplicaciòn de normativas a las Rendiciones de Viàticos</t>
  </si>
  <si>
    <t>Dictamen DGAI N° 01_25 - Aplicación de Normativas - Viáticos.pdf</t>
  </si>
  <si>
    <t>A LOS ESTADOS FINANCIEROS DEL MINISTERIO DE INDUSTRIA Y COMERCIO</t>
  </si>
  <si>
    <t>Dictamen DGAI N° 02_2025 - Opinión de los Estados Financieros del MIC al 311224.pdf</t>
  </si>
  <si>
    <t>TERMINACION DE CONTRATO POR MUTUO ACUERDO.CONTRATACION DIRECTA N°11/2017 “MANTENIMIENTO Y REPARACION ACONDICIONADORES DE AIRE –PLURIANUAL, ENTRE LA EMPRESA M&amp;C BUSSINES DE MIRNA CELESTE CORONEL Y EL MINISTERIO DE INDUSTRIA Y COMERCIO – ID 325.603”</t>
  </si>
  <si>
    <t>Dictamen DGAI N° 03_2025 - Terminacion de contrato N°30.2017.pdf</t>
  </si>
  <si>
    <t>TERMINACION DE CONTRATO POR MUTUO ACUERDO. CONTRATO N°39/2017 “CONTRATACION DIRECTA N° 17/2017 – MANTENIMIENTO Y REPARACION DE MOTOBOMBAS – PLURIANUAL, ENTRE LA EMPRESA GOTZE INGENIERIA S.A. Y EL MINISTERIO DE INDUSTRIA Y COMERCIO – ID 325.605”</t>
  </si>
  <si>
    <t>Dictamen DGAI N° 04_2025 - Terminacion de contrato N°39.2017.pdf</t>
  </si>
  <si>
    <t>TERMINACION DE CONTRATO POR MUTUO ACUERDO. ADDENDA N° 1 AL CONTRATO N°37/2022 CELEBRADO ENTRE EL MINISTERIO DE INDUSTRIA Y COMERCIO Y LA FIRMA UNIPERSONAL CRLA CONSULTORAS – CONTRUCCIONES ING. CARLOS R. LOPEZ EN EL MARCO DE LA LICITACION POR CONCURSO DE OFERTAS N° 02/2022 PARA LA CONTRATACION DE SERVICIOS DE ARQUITECTURA E INGENIERÍA – PLURIANUAL – ID 408.746</t>
  </si>
  <si>
    <t>Dictamen DGAI N° 05_2025 - Terminacion de contrato N° 37_2022.pdf</t>
  </si>
  <si>
    <t>TERMINACION DE CONTRATO POR MUTUO ACUERDO. ADDENDA N° 1 AL CONTRATO N°21/2021 CELEBRADO ENTRE EL MINISTERIO DE INDUSTRIA Y COMERCIO Y LA FIRMA UNIPERSONAL DISTRIBUIDOR DE PERIODICOS DE FRANCISCO MENA OCAMPOS, EN EL MARCO DE LA CONTRATACION DIRECTA N° 12/2021 PARA LA ADQUISICION DE PERIODICOS –CONTRATO ABIERTO ANUAL – ID 399.537</t>
  </si>
  <si>
    <t>Dictamen DGAI N° 06_2025 - Terminacion de contrato N°21.2021.pdf</t>
  </si>
  <si>
    <t>N° 072025</t>
  </si>
  <si>
    <t>TERMINACION DE CONTRATO  "INCUMPLIMIENTO DE CONTRATO -LLAMADO ADQUISICIÒN DE UPS PARA EL DATACENTER COFRE DEL VUE-ID 452505-CONTRATO Nº 40/2024 E INCUMPLIMIENTO DE LA FIRMA ADJUDICADA INGENIERÌA SISTEMA Y CONSULTORÌA S.A. (ISC S.A.) RUC 80016585-3</t>
  </si>
  <si>
    <t>Dictamen DGAI N° 07_2025 - Terminación de Contrato.pdf</t>
  </si>
  <si>
    <t>VERIFICACIÒN DE LAS DOCUMENTACIONES RESPLDTORIAS DE LA SOLICITUD DE TRANSFERENCIA DE RECURSOS STR Nº 12.647 DE FONDO FIJO/CAJA CHICA</t>
  </si>
  <si>
    <t>Dictamen DGAI N° 07_2025-B - Fondo Fijo_Caja Chica STR N° 12647.pdf</t>
  </si>
  <si>
    <t>VERIFICACIÒN DE LAS DOCUMENTACIONES RESPLDTORIAS DE LA SOLICITUD DE TRANSFERENCIA DE RECURSOS STR Nº 54.274DE FONDO FIJO/CAJA CHICA</t>
  </si>
  <si>
    <t>Dictamen DGAI N° 08_2025 - Fondo Fijo_Caja Chica STR N° 54.274.pdf</t>
  </si>
  <si>
    <t>TERMINACIÓN DE CONTRATOS POR MUTUO ACUERDO 1. CONTRATACIÓN DIRECTA N°02/2024 “SERVICIO DE PUBLICACIONES, ENTRE COEFICIENTE S.R.L. Y EL MINISTERIO DE INDUSTRIA Y COMERCIO – ID 434.857”. 2. CONTRATACIÓN DIRECTA N°03/2023 “MANTENIMIENTO Y REPARACIÓN DE VEHÍCULO ELECTRÓNICO, ENTRE RIEDER Y CIA S.A.C.I. Y EL MINISTERIO DE INDUSTRIA Y 
COMERCIO – ID 422.761”.</t>
  </si>
  <si>
    <t>Dictamen DGAI N° 09_2025 - Terminacion de contrato.pdf</t>
  </si>
  <si>
    <t xml:space="preserve"> “BAJA Y DONACIÓN DE BIENES DE CONSUMO, QUE SE  ENCUENTRAN SIN MOVIMIENTO EN EL INVENTARIO DEL MINISTERIO DE INDUSTRIA Y COMERCIO”.</t>
  </si>
  <si>
    <t>Dictamen DGAI N° 10_2025- Baja de Insumos.pdf</t>
  </si>
  <si>
    <t>VERIFICACIÒN DE LAS DOCUMENTACIONES RESPLDTORIAS DE LA SOLICITUD DE TRANSFERENCIA DE RECURSOS STR Nº 90.298 DE FONDO FIJO/CAJA CHICA</t>
  </si>
  <si>
    <t>Dictamen DGAI N° 11_2025 – Verificación STR Nº 90.298 – De Fondo FijoCaja Chica..pdf</t>
  </si>
  <si>
    <t>“TERMINACIÓN DE CONTRATOS POR MUTUO ACUERDO_x0002_LICITACIÓN POR CONCURSO DE OFERTAS SBE N°09/2021, ADQUISICIÓN DE AIRES ACONDICIONADOS-ID 400.061”.</t>
  </si>
  <si>
    <t>Dictamen DGAI N° 12_2025-Terminación de contrato.pdf</t>
  </si>
  <si>
    <t>“TERMINACIÓN DE CONTRATO POR MUTUO  ACUERDO- CONTRATACIÓN DIRECTA N° 07/2019 “CONSULTORÍA PARA LA CONTRATACIÓN DE SERVICIO DE ARQUITECTURA E INGENIERÍA – ID 367540”.</t>
  </si>
  <si>
    <t>Dictamen DGAI N° 13_2025- Terminac. de contrato N°07.2019.pdf</t>
  </si>
  <si>
    <t>VERIFICACIÒN DE LAS DOCUMENTACIONES RESPLDTORIAS DE LA SOLICITUD DE TRANSFERENCIA DE RECURSOS STR Nº 130.543 DE FONDO FIJO/CAJA CHICA</t>
  </si>
  <si>
    <t>Dictamen DGAI N° 14_2025- Caja Chica.pdf</t>
  </si>
  <si>
    <t xml:space="preserve">“TERMINACIÓN DE CONTRATO Nº 41/2024 “ADQUISICIÓN DE UPS PARA EL DATACENTER COFRE DEL VUE – ID 452505”. </t>
  </si>
  <si>
    <t>Dictamen DGAI N° 15_2025- Terminación de contrato.pdf</t>
  </si>
  <si>
    <t>VERIFICACIÒN DE LAS DOCUMENTACIONES RESPLDTORIAS DE LA SOLICITUD DE TRANSFERENCIA DE RECURSOS STR Nº 177.505 DE FONDO FIJO/CAJA CHICA</t>
  </si>
  <si>
    <t>Dictamen DGAI N° 16_2025 - Caja Chica.pdf</t>
  </si>
  <si>
    <r>
      <t xml:space="preserve">Planes de Mejoramiento elaborados en el Trimestre.
</t>
    </r>
    <r>
      <rPr>
        <b/>
        <sz val="12"/>
        <color rgb="FF7030A0"/>
        <rFont val="Garamond"/>
        <family val="1"/>
      </rPr>
      <t>Tembiapoporãrã oñembosako'íva mbohapy jasýpe.</t>
    </r>
    <r>
      <rPr>
        <b/>
        <sz val="12"/>
        <color theme="1"/>
        <rFont val="Garamond"/>
        <family val="1"/>
      </rPr>
      <t xml:space="preserve">
</t>
    </r>
  </si>
  <si>
    <r>
      <t>Nro.</t>
    </r>
    <r>
      <rPr>
        <b/>
        <sz val="12"/>
        <color rgb="FF00B050"/>
        <rFont val="Garamond"/>
        <family val="1"/>
      </rPr>
      <t xml:space="preserve"> </t>
    </r>
    <r>
      <rPr>
        <b/>
        <sz val="12"/>
        <color rgb="FF7030A0"/>
        <rFont val="Garamond"/>
        <family val="1"/>
      </rPr>
      <t>Papapy</t>
    </r>
  </si>
  <si>
    <r>
      <t xml:space="preserve">Informe de referencia
</t>
    </r>
    <r>
      <rPr>
        <b/>
        <sz val="12"/>
        <color rgb="FF7030A0"/>
        <rFont val="Garamond"/>
        <family val="1"/>
      </rPr>
      <t>Marandu Tembiapo rehegua.</t>
    </r>
  </si>
  <si>
    <r>
      <t xml:space="preserve">Evidencia (Adjuntar Documento)
</t>
    </r>
    <r>
      <rPr>
        <b/>
        <sz val="12"/>
        <color rgb="FF7030A0"/>
        <rFont val="Garamond"/>
        <family val="1"/>
      </rPr>
      <t xml:space="preserve">Techaukapy (Embojoapy kuatiakuéra) </t>
    </r>
  </si>
  <si>
    <t>Nº 29/2024</t>
  </si>
  <si>
    <t>Informe Final DGAI N° 29/2024 " Auditoria de Gestion a la Direccion de Lubricantes"</t>
  </si>
  <si>
    <t>PMF-Informe Nª 29.2024.pdf</t>
  </si>
  <si>
    <t>Nº 9/2024</t>
  </si>
  <si>
    <t>"AUDITORÍA DE GESTIÓN A CONTRATACIONES PÚBLICAS ID 422761/431925/431153/435573".</t>
  </si>
  <si>
    <t>PMF-Informe Nº 9.2024.pdf</t>
  </si>
  <si>
    <t>Nº 15/2024</t>
  </si>
  <si>
    <t xml:space="preserve">AUDITORÍA FINANCIERA Y PRESUPUESTAL A LOS NIVELES 100  "SERVICIOS PERSONALES", 200 "SERVICIOS NO PERSONALES", 300 "BIENES DE CONSUMO E INSUMOS", 500 "INVERSIÓN FÍSICA" Y 800 "TRANSFERENCIAS". </t>
  </si>
  <si>
    <t>PMF-Informe N° 15.2024.pdf</t>
  </si>
  <si>
    <t>Nº 26/2023</t>
  </si>
  <si>
    <t>"AUDITORÍA DE GETIÓN A CONTRATACIONES PÚBLICAS-ID 370044 "ADQUISICIÓN DE SOFTWARE Y EQUIPOS PARA LA GESTIÓN Y ADMINISTRACIÓN DE RECURSOS DEL ESTADO2.</t>
  </si>
  <si>
    <t>PMF-Informe N° 26.2023.pdf</t>
  </si>
  <si>
    <t>Nº 28/2024</t>
  </si>
  <si>
    <t>"AUDITORÍA DE GESTIÓN AL DEPARTAMENTO DE BIENES PATRIMONIALES, DEPENDIENTE DE LA DIRECCIÓN ADMIISTRATIVA DEL MINISTERIO DE INDUSTRIA Y COMERCIO"-</t>
  </si>
  <si>
    <t>PMF- Informe N°28.2024.pdf</t>
  </si>
  <si>
    <t>Nº 31/2024</t>
  </si>
  <si>
    <t>"AUDITORÍA FINANCIERA A LOS INGRESOS PERCIBIDOS POR MULTAS, PERIODOS: JULIO A DICIEMBRE DEL 2023 Y ENERO A JUNIO DEL 2024".</t>
  </si>
  <si>
    <t>PMF - INFORME 31.2024.pdf</t>
  </si>
  <si>
    <t>Nº 34/2024</t>
  </si>
  <si>
    <t>"AUDITORÍA DE GETIÓN EVALUACIÓN DEL SISTEMA DE CONTROL INTERNO  DE LAS NORMAS DE REQUISITOS MÍNIMOS -MECIP 2015-AÑO 2024".</t>
  </si>
  <si>
    <t>PMF-Informe N° 34.2024.pdf</t>
  </si>
  <si>
    <t>Nº 07/2025</t>
  </si>
  <si>
    <t>PMF - Informe Nº 7.2025.pdf</t>
  </si>
  <si>
    <t>Nº 24/2025</t>
  </si>
  <si>
    <t>PMF- Informe Nº 24.2025.pdf</t>
  </si>
  <si>
    <r>
      <t xml:space="preserve">8.2 Modelo Estándar de Control Interno para las Instituciones Públicas del Paraguay
</t>
    </r>
    <r>
      <rPr>
        <b/>
        <sz val="14"/>
        <color rgb="FF7030A0"/>
        <rFont val="Garamond"/>
        <family val="1"/>
      </rPr>
      <t>8.2 Paraguái Remimoĩmbykuéra Rembiapo Jesarekorãtee.</t>
    </r>
  </si>
  <si>
    <r>
      <t xml:space="preserve">Periodo -   </t>
    </r>
    <r>
      <rPr>
        <b/>
        <sz val="12"/>
        <color rgb="FF7030A0"/>
        <rFont val="Garamond"/>
        <family val="1"/>
      </rPr>
      <t>Ary'aty</t>
    </r>
  </si>
  <si>
    <r>
      <t xml:space="preserve">Calificación MECIP de la Contraloría General de la República (CGR)
</t>
    </r>
    <r>
      <rPr>
        <b/>
        <sz val="12"/>
        <color rgb="FF7030A0"/>
        <rFont val="Garamond"/>
        <family val="1"/>
      </rPr>
      <t xml:space="preserve">MECIP ohepyme'êva'ekue Contraloría General de la República (CGR) </t>
    </r>
  </si>
  <si>
    <r>
      <t xml:space="preserve">9- DESCRIPCIÓN CUALITATIVA DE LOGROS ALCANZADOS.
</t>
    </r>
    <r>
      <rPr>
        <b/>
        <sz val="14"/>
        <color indexed="36"/>
        <rFont val="Garamond"/>
        <family val="1"/>
      </rPr>
      <t>9- MBA'EPORÃ OJEHUPYTYVA'EKUE ÑEMYESAKÃ .</t>
    </r>
  </si>
  <si>
    <r>
      <t xml:space="preserve">Formalización de </t>
    </r>
    <r>
      <rPr>
        <b/>
        <sz val="12"/>
        <rFont val="Garamond"/>
        <family val="1"/>
      </rPr>
      <t>3.297</t>
    </r>
    <r>
      <rPr>
        <sz val="12"/>
        <rFont val="Garamond"/>
        <family val="1"/>
      </rPr>
      <t xml:space="preserve"> personas físicas y jurídicas prestadoras de servicios, mediante el Registro de Prestadores de Servicios (REPSE).</t>
    </r>
  </si>
  <si>
    <r>
      <t xml:space="preserve">Capacitación de </t>
    </r>
    <r>
      <rPr>
        <b/>
        <sz val="12"/>
        <rFont val="Garamond"/>
        <family val="1"/>
      </rPr>
      <t>1.319</t>
    </r>
    <r>
      <rPr>
        <sz val="12"/>
        <rFont val="Garamond"/>
        <family val="1"/>
      </rPr>
      <t xml:space="preserve"> personas personas entre ellos prestadores de servicios, representantes de gremios privados, profesionales, docentes y estudiantes universitarios, en el marco de la promoción y difusión de la importancia del comercio de servicios para el desarrollo de la economía nacional y regional y del registro REPSE como herramienta que contribuye a la formalización del sector Servicios a nivel nacional, mediante las jornadas de capacitación sobre Comercio de Servicios y REPSE, desarrolladas en diversas zonas del país.</t>
    </r>
  </si>
  <si>
    <r>
      <t xml:space="preserve">Se impulsaron </t>
    </r>
    <r>
      <rPr>
        <b/>
        <sz val="12"/>
        <rFont val="Garamond"/>
        <family val="1"/>
      </rPr>
      <t>68</t>
    </r>
    <r>
      <rPr>
        <sz val="12"/>
        <rFont val="Garamond"/>
        <family val="1"/>
      </rPr>
      <t xml:space="preserve"> acciones y gestiones a fin de contribuir a la mejora de la competitividad y productividad de los prestadores de servicios.</t>
    </r>
  </si>
  <si>
    <r>
      <t xml:space="preserve">Se impulsó </t>
    </r>
    <r>
      <rPr>
        <b/>
        <sz val="12"/>
        <rFont val="Garamond"/>
        <family val="1"/>
      </rPr>
      <t>16</t>
    </r>
    <r>
      <rPr>
        <sz val="12"/>
        <rFont val="Garamond"/>
        <family val="1"/>
      </rPr>
      <t xml:space="preserve"> reuniones de trabajo con referentes del sector Servicios, donde se sentaron las bases para impulsar programas de formalización de prestadores de servicios.</t>
    </r>
  </si>
  <si>
    <r>
      <rPr>
        <b/>
        <sz val="12"/>
        <rFont val="Garamond"/>
        <family val="1"/>
      </rPr>
      <t>1. Fomento de la Cultura Emprendedora</t>
    </r>
    <r>
      <rPr>
        <sz val="12"/>
        <rFont val="Garamond"/>
        <family val="1"/>
      </rPr>
      <t xml:space="preserve">
Drante el periodo evaluado, el Viceministerio de MIPYMES impulsó una estrategia integral de fomento de la cultura emprendedora, orientada a fortalecer capacidades, promover la innovación, acelerar la transformación digital y consolidar el ecosistema emprendedor a nivel nacional. A través de programas, plataformas, eventos y alianzas estratégicas, se logró acompañar a más de nueve mil emprendedores y MIPYMES en etapas tempranas de desarrollo.
La innovación fue uno de los ejes centrales, destacándose el Programa Reinventa, que promovió la sensibilización en innovación, el fortalecimiento de capacidades digitales y la asistencia directa para el desarrollo de nuevos productos y servicios. Asimismo, se generaron espacios de conexión entre oferta y demanda tecnológica, fortaleciendo el vínculo entre emprendedores, instituciones especializadas y actores del ecosistema.
En materia de cultura emprendedora, el Premio Emprendedor del Año se consolidó como una política pública emblemática, combinando formación, reconocimiento, articulación público-privada y visibilidad del talento emprendedor. Este espacio fue complementado con instancias de networking, alianzas internacionales estratégicas y una asignación presupuestaria alineada con la normativa vigente, fortaleciendo la sostenibilidad del programa.
A nivel territorial, se avanzó en experiencias innovadoras de capital semilla municipal, como el caso de “Pilar Emprende”, que articuló recursos locales con apoyo técnico nacional, sentando un precedente para nuevos modelos de financiamiento descentralizado.
La transformación digital ocupó un lugar prioritario, mediante el desarrollo de plataformas de diagnóstico y comercio electrónico, programas de certificación en servicios digitales, alianzas con organismos internacionales y empresas tecnológicas globales, así como iniciativas específicas para la digitalización de negocios locales y la preparación de MIPYMES para eventos de alto impacto.
En paralelo, se fortaleció el ecosistema emprendedor a través del impulso a incubadoras, redes de articulación, espacios de gobernanza colaborativa y el desarrollo de instrumentos normativos como el Registro Nacional de Emprendedores. Estas acciones fueron acompañadas por estudios, boletines y encuestas producidas por el Observatorio, consolidando la toma de decisiones basada en evidencia.</t>
    </r>
  </si>
  <si>
    <r>
      <rPr>
        <b/>
        <sz val="12"/>
        <rFont val="Garamond"/>
        <family val="1"/>
      </rPr>
      <t>2. Formalización</t>
    </r>
    <r>
      <rPr>
        <sz val="12"/>
        <rFont val="Garamond"/>
        <family val="1"/>
      </rPr>
      <t xml:space="preserve">
El Viceministerio implementó una política decidida de formalización masiva, orientada a reducir barreras, simplificar procesos y acercar el Estado a emprendedores y MIPYMES. La automatización de la emisión de cédulas MIPYMES representó un salto cualitativo en la modernización administrativa, permitiendo la incorporación inmediata de cientos de miles de unidades productivas a la formalidad.
Este esfuerzo fue complementado con servicios de atención personalizada, campañas de sensibilización y acompañamiento técnico, fortaleciendo la comprensión de los beneficios de la formalización y facilitando el acceso a otros programas públicos.</t>
    </r>
  </si>
  <si>
    <r>
      <rPr>
        <b/>
        <sz val="12"/>
        <rFont val="Garamond"/>
        <family val="1"/>
      </rPr>
      <t>3. Acceso a Financiamiento</t>
    </r>
    <r>
      <rPr>
        <sz val="12"/>
        <rFont val="Garamond"/>
        <family val="1"/>
      </rPr>
      <t xml:space="preserve">
En materia de financiamiento, se avanzó en el diseño de instrumentos estructurales de largo plazo, destacándose la propuesta de creación del Fondo Nacional para las MIPYMES (FONAMIPYMES), concebido como un patrimonio autónomo, con reglas claras de gobernanza, blindaje de recursos y articulación con el sistema financiero.
De forma complementaria, se promovió la educación financiera, el diseño de productos financieros a medida y la articulación con cooperativas, bancos y actores del ecosistema fintech. Estas acciones contribuyeron a mejorar el acceso al crédito, reducir riesgos y fortalecer la sostenibilidad financiera de las MIPYMES, posicionando al Viceministerio como un actor clave del ecosistema financiero nacional.</t>
    </r>
  </si>
  <si>
    <r>
      <rPr>
        <b/>
        <sz val="12"/>
        <rFont val="Garamond"/>
        <family val="1"/>
      </rPr>
      <t>4. Acceso a Mercado</t>
    </r>
    <r>
      <rPr>
        <sz val="12"/>
        <rFont val="Garamond"/>
        <family val="1"/>
      </rPr>
      <t xml:space="preserve">
El acceso a mercados fue abordado desde una lógica integral que combinó promoción comercial, asistencia técnica, internacionalización y herramientas digitales. Las MIPYMES participaron activamente en ferias, ruedas de negocios y espacios de encadenamiento productivo, tanto a nivel nacional como internacional, generando oportunidades comerciales concretas.
Se fortalecieron capacidades para la exportación, se desarrollaron guías prácticas, plataformas de diagnóstico y soluciones digitales orientadas al comercio electrónico y la trazabilidad, y se impulsó la inserción de MIPYMES en programas estratégicos como Hambre Cero, con impactos significativos en ventas, facturación y articulación territorial.</t>
    </r>
  </si>
  <si>
    <r>
      <rPr>
        <b/>
        <sz val="12"/>
        <rFont val="Garamond"/>
        <family val="1"/>
      </rPr>
      <t>5. Capacitación y Asistencia Técnica</t>
    </r>
    <r>
      <rPr>
        <sz val="12"/>
        <rFont val="Garamond"/>
        <family val="1"/>
      </rPr>
      <t xml:space="preserve">
La capacitación y la asistencia técnica constituyeron un eje transversal de la gestión, con énfasis en la gestión empresarial, la mejora continua, la equidad de género y la calidad productiva. A través de los Centros SBDC, programas especializados y plataformas de formación a distancia, se fortalecieron capacidades empresariales, se promovió la formalización, se generaron empleos y se registraron mejoras concretas en ventas y productividad.
Asimismo, se avanzó en políticas estructurales como el Registro Nacional del Consultor Empresarial, el Sello Paraguayo de Calidad y la incorporación de metodologías internacionales de mejora continua, consolidando una oferta pública de servicios empresariales más profesionalizada y orientada a resultados.</t>
    </r>
  </si>
  <si>
    <t xml:space="preserve">En 2025, las importaciones bajo el régimen de Materia Prima superaron los USD 530 millones, registrando un crecimiento del 30% respecto al año anterior. El incentivo sigue fortaleciendo a la industria nacional y su capacidad productiva. </t>
  </si>
  <si>
    <t xml:space="preserve">https://www.mic.gov.py/importaciones-bajo-el-regimen-de-materia-prima-superaron-los-usd-530-millones-en-2025/    </t>
  </si>
  <si>
    <t>https://www.mic.gov.py/noticias/</t>
  </si>
  <si>
    <t>https://www.mic.gov.py/sala-de-prensa/</t>
  </si>
  <si>
    <t>https://www.youtube.com/@mictubeoficial</t>
  </si>
  <si>
    <t>https://drive.google.com/drive/folders/19YpWD6jh-lYY0YgzlTLBG1dp_uMRxcWC</t>
  </si>
  <si>
    <t>Unidad de Transparencia y Anticorrupción (UTA)</t>
  </si>
  <si>
    <t xml:space="preserve">                   Coordinación CRCC - MIC</t>
  </si>
  <si>
    <t xml:space="preserve">https://www.mic.gov.py/record-en-inversiones-y-exportaciones-nuevas-leyes-de-incentivo-economico-y-apertura-de-mercados-marcan-los-logros-del-mic-en-2025/ </t>
  </si>
  <si>
    <t>https://www.mic.gov.py/trabajo-con-el-sector-privado-atencion-a-empresas-y-nuevos-mercados-marcaron-el-2025-en-rediex/</t>
  </si>
  <si>
    <t xml:space="preserve">https://www.mic.gov.py/transformacion-digital-fortalecimiento-de-la-competitividad-pais-y-acuerdos-internacionales-destacan-entre-los-logros-comerciales-del-2025/ </t>
  </si>
  <si>
    <t xml:space="preserve">https://www.mic.gov.py/el-mic-lleva-emitidas-mas-de-470-000-cedulas-mipymes-en-el-2025/ </t>
  </si>
  <si>
    <t>https://www.mic.gov.py/formalizacion-digitalizacion-y-financiamiento-las-claves-de-las-mipymes-en-el-2025/</t>
  </si>
  <si>
    <r>
      <rPr>
        <b/>
        <sz val="14"/>
        <color theme="10"/>
        <rFont val="Garamond"/>
        <family val="1"/>
      </rPr>
      <t xml:space="preserve">Anuario MIC 2025:  </t>
    </r>
    <r>
      <rPr>
        <b/>
        <u/>
        <sz val="14"/>
        <color theme="10"/>
        <rFont val="Garamond"/>
        <family val="1"/>
      </rPr>
      <t xml:space="preserve"> https://drive.usercontent.google.com/download?id=1WVx4SYkP8sVXtHNGHdrCALTaYBCiSOlX&amp;authuser=0&amp;acrobatPromotionSource=gdrive_chrome-list  </t>
    </r>
  </si>
  <si>
    <t>https://www.mic.gov.py/mas-de-2-400-llamadas-fueron-atendidas-por-el-contact-center-del-viceministerio-de-mipymes-en-2025/</t>
  </si>
  <si>
    <t xml:space="preserve">https://www.mic.gov.py/ley-n-5-189/ </t>
  </si>
  <si>
    <t xml:space="preserve">https://www.mic.gov.py/ley-n-5-189/     https://www.mic.gov.py/ley-no-5-282-2014/   </t>
  </si>
  <si>
    <t xml:space="preserve">https://www.mic.gov.py/ley-n-5-189/     https://www.mic.gov.py/ley-no-5-282-2014/  </t>
  </si>
  <si>
    <t>&lt;</t>
  </si>
  <si>
    <t xml:space="preserve">No se han recibido denuncias en la Unidad de Transparencia y Anticorrupción (UTA) sobre supuestos hechos de corrupción en lo que respecta al periodo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</si>
</sst>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64" formatCode="#,##0;[Red]#,##0"/>
  </numFmts>
  <fonts count="74">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Calibri"/>
      <family val="2"/>
      <scheme val="minor"/>
    </font>
    <font>
      <b/>
      <u/>
      <sz val="14"/>
      <name val="Garamond"/>
      <family val="1"/>
    </font>
    <font>
      <sz val="11"/>
      <color theme="1"/>
      <name val="Garamond"/>
      <family val="1"/>
    </font>
    <font>
      <b/>
      <u/>
      <sz val="14"/>
      <color theme="1"/>
      <name val="Garamond"/>
      <family val="1"/>
    </font>
    <font>
      <sz val="12"/>
      <color theme="1"/>
      <name val="Garamond"/>
      <family val="1"/>
    </font>
    <font>
      <b/>
      <sz val="14"/>
      <color theme="1"/>
      <name val="Garamond"/>
      <family val="1"/>
    </font>
    <font>
      <b/>
      <sz val="12"/>
      <color theme="1"/>
      <name val="Garamond"/>
      <family val="1"/>
    </font>
    <font>
      <b/>
      <sz val="11"/>
      <color theme="1"/>
      <name val="Garamond"/>
      <family val="1"/>
    </font>
    <font>
      <b/>
      <u/>
      <sz val="13"/>
      <color theme="1"/>
      <name val="Garamond"/>
      <family val="1"/>
    </font>
    <font>
      <u/>
      <sz val="11"/>
      <color theme="10"/>
      <name val="Calibri"/>
      <family val="2"/>
      <scheme val="minor"/>
    </font>
    <font>
      <u/>
      <sz val="11"/>
      <color theme="10"/>
      <name val="Calibri"/>
      <family val="2"/>
      <scheme val="minor"/>
    </font>
    <font>
      <u/>
      <sz val="11"/>
      <color theme="10"/>
      <name val="Garamond"/>
      <family val="1"/>
    </font>
    <font>
      <b/>
      <sz val="12"/>
      <name val="Garamond"/>
      <family val="1"/>
    </font>
    <font>
      <sz val="11"/>
      <name val="Garamond"/>
      <family val="1"/>
    </font>
    <font>
      <sz val="12"/>
      <name val="Garamond"/>
      <family val="1"/>
    </font>
    <font>
      <b/>
      <u/>
      <sz val="18"/>
      <name val="Garamond"/>
      <family val="1"/>
    </font>
    <font>
      <b/>
      <sz val="18"/>
      <color theme="1"/>
      <name val="Garamond"/>
      <family val="1"/>
    </font>
    <font>
      <b/>
      <sz val="12"/>
      <color rgb="FF00B050"/>
      <name val="Garamond"/>
      <family val="1"/>
    </font>
    <font>
      <b/>
      <u/>
      <sz val="18"/>
      <color rgb="FF7030A0"/>
      <name val="Garamond"/>
      <family val="1"/>
    </font>
    <font>
      <b/>
      <sz val="14"/>
      <color rgb="FF7030A0"/>
      <name val="Garamond"/>
      <family val="1"/>
    </font>
    <font>
      <b/>
      <sz val="12"/>
      <color rgb="FFFF0000"/>
      <name val="Garamond"/>
      <family val="1"/>
    </font>
    <font>
      <b/>
      <u/>
      <sz val="14"/>
      <color rgb="FF7030A0"/>
      <name val="Garamond"/>
      <family val="1"/>
    </font>
    <font>
      <b/>
      <sz val="12"/>
      <color rgb="FF7030A0"/>
      <name val="Garamond"/>
      <family val="1"/>
    </font>
    <font>
      <sz val="12"/>
      <color rgb="FF7030A0"/>
      <name val="Garamond"/>
      <family val="1"/>
    </font>
    <font>
      <b/>
      <sz val="14.15"/>
      <color rgb="FF7030A0"/>
      <name val="Garamond"/>
      <family val="1"/>
    </font>
    <font>
      <b/>
      <sz val="14.3"/>
      <color rgb="FF7030A0"/>
      <name val="Garamond"/>
      <family val="1"/>
    </font>
    <font>
      <sz val="12.1"/>
      <color rgb="FF7030A0"/>
      <name val="Garamond"/>
      <family val="1"/>
    </font>
    <font>
      <sz val="12.3"/>
      <color rgb="FF7030A0"/>
      <name val="Garamond"/>
      <family val="1"/>
    </font>
    <font>
      <sz val="12.2"/>
      <color rgb="FF7030A0"/>
      <name val="Garamond"/>
      <family val="1"/>
    </font>
    <font>
      <b/>
      <sz val="18"/>
      <color rgb="FF7030A0"/>
      <name val="Garamond"/>
      <family val="1"/>
    </font>
    <font>
      <b/>
      <sz val="14"/>
      <name val="Garamond"/>
      <family val="1"/>
    </font>
    <font>
      <sz val="11"/>
      <color theme="1"/>
      <name val="Calibri"/>
      <charset val="134"/>
      <scheme val="minor"/>
    </font>
    <font>
      <sz val="10"/>
      <name val="Garamond"/>
      <family val="1"/>
    </font>
    <font>
      <u/>
      <sz val="12"/>
      <name val="Garamond"/>
      <family val="1"/>
    </font>
    <font>
      <u/>
      <sz val="12"/>
      <color theme="10"/>
      <name val="Garamond"/>
      <family val="1"/>
    </font>
    <font>
      <sz val="12"/>
      <color rgb="FF00B050"/>
      <name val="Garamond"/>
      <family val="1"/>
    </font>
    <font>
      <u/>
      <sz val="12"/>
      <color rgb="FF0563C1"/>
      <name val="Garamond"/>
      <family val="1"/>
    </font>
    <font>
      <b/>
      <sz val="11"/>
      <color rgb="FF7030A0"/>
      <name val="Garamond"/>
      <family val="1"/>
    </font>
    <font>
      <sz val="12"/>
      <color rgb="FF000000"/>
      <name val="Garamond"/>
      <family val="1"/>
    </font>
    <font>
      <sz val="12"/>
      <color indexed="8"/>
      <name val="Garamond"/>
      <family val="1"/>
    </font>
    <font>
      <u/>
      <sz val="12"/>
      <color rgb="FF0000FF"/>
      <name val="Garamond"/>
      <family val="1"/>
    </font>
    <font>
      <b/>
      <sz val="12"/>
      <color indexed="8"/>
      <name val="Garamond"/>
      <family val="1"/>
    </font>
    <font>
      <sz val="12"/>
      <color indexed="36"/>
      <name val="Garamond"/>
      <family val="1"/>
    </font>
    <font>
      <b/>
      <u/>
      <sz val="12"/>
      <color theme="1"/>
      <name val="Garamond"/>
      <family val="1"/>
    </font>
    <font>
      <b/>
      <u/>
      <sz val="12"/>
      <color rgb="FF7030A0"/>
      <name val="Garamond"/>
      <family val="1"/>
    </font>
    <font>
      <b/>
      <sz val="12"/>
      <color theme="2" tint="-0.89999084444715716"/>
      <name val="Garamond"/>
      <family val="1"/>
    </font>
    <font>
      <sz val="12"/>
      <color rgb="FF0563C1"/>
      <name val="Garamond"/>
      <family val="1"/>
    </font>
    <font>
      <b/>
      <i/>
      <sz val="12"/>
      <name val="Garamond"/>
      <family val="1"/>
    </font>
    <font>
      <b/>
      <sz val="12"/>
      <color rgb="FF000000"/>
      <name val="Garamond"/>
      <family val="1"/>
    </font>
    <font>
      <sz val="14"/>
      <color theme="1"/>
      <name val="Garamond"/>
      <family val="1"/>
    </font>
    <font>
      <b/>
      <sz val="14"/>
      <color rgb="FF000000"/>
      <name val="Garamond"/>
      <family val="1"/>
    </font>
    <font>
      <b/>
      <sz val="14"/>
      <color indexed="36"/>
      <name val="Garamond"/>
      <family val="1"/>
    </font>
    <font>
      <b/>
      <sz val="13"/>
      <color rgb="FF000000"/>
      <name val="Garamond"/>
      <family val="1"/>
    </font>
    <font>
      <b/>
      <sz val="12"/>
      <color indexed="36"/>
      <name val="Garamond"/>
      <family val="1"/>
    </font>
    <font>
      <b/>
      <sz val="13"/>
      <color theme="1"/>
      <name val="Garamond"/>
      <family val="1"/>
    </font>
    <font>
      <b/>
      <sz val="14"/>
      <color rgb="FF00B050"/>
      <name val="Garamond"/>
      <family val="1"/>
    </font>
    <font>
      <b/>
      <sz val="9.6"/>
      <color rgb="FF7030A0"/>
      <name val="Garamond"/>
      <family val="1"/>
    </font>
    <font>
      <b/>
      <sz val="13"/>
      <color rgb="FF7030A0"/>
      <name val="Garamond"/>
      <family val="1"/>
    </font>
    <font>
      <b/>
      <sz val="11.2"/>
      <color rgb="FF7030A0"/>
      <name val="Garamond"/>
      <family val="1"/>
    </font>
    <font>
      <sz val="12"/>
      <color rgb="FFFF0000"/>
      <name val="Garamond"/>
      <family val="1"/>
    </font>
    <font>
      <u/>
      <sz val="14"/>
      <color theme="10"/>
      <name val="Garamond"/>
      <family val="1"/>
    </font>
    <font>
      <sz val="14"/>
      <name val="Garamond"/>
      <family val="1"/>
    </font>
    <font>
      <b/>
      <sz val="14"/>
      <color theme="10"/>
      <name val="Garamond"/>
      <family val="1"/>
    </font>
    <font>
      <b/>
      <u/>
      <sz val="14"/>
      <color theme="10"/>
      <name val="Garamond"/>
      <family val="1"/>
    </font>
    <font>
      <u/>
      <sz val="12"/>
      <color rgb="FF0070C0"/>
      <name val="Garamond"/>
      <family val="1"/>
    </font>
    <font>
      <sz val="12"/>
      <color rgb="FF0070C0"/>
      <name val="Garamond"/>
      <family val="1"/>
    </font>
  </fonts>
  <fills count="18">
    <fill>
      <patternFill patternType="none"/>
    </fill>
    <fill>
      <patternFill patternType="gray125"/>
    </fill>
    <fill>
      <patternFill patternType="solid">
        <fgColor theme="5" tint="0.39997558519241921"/>
        <bgColor indexed="64"/>
      </patternFill>
    </fill>
    <fill>
      <patternFill patternType="solid">
        <fgColor theme="0"/>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5" tint="-0.249977111117893"/>
        <bgColor indexed="64"/>
      </patternFill>
    </fill>
    <fill>
      <patternFill patternType="solid">
        <fgColor theme="6" tint="0.39997558519241921"/>
        <bgColor indexed="64"/>
      </patternFill>
    </fill>
    <fill>
      <patternFill patternType="solid">
        <fgColor rgb="FFFFFF00"/>
        <bgColor indexed="64"/>
      </patternFill>
    </fill>
    <fill>
      <patternFill patternType="solid">
        <fgColor theme="9" tint="0.39997558519241921"/>
        <bgColor indexed="64"/>
      </patternFill>
    </fill>
    <fill>
      <patternFill patternType="solid">
        <fgColor theme="7" tint="0.79998168889431442"/>
        <bgColor rgb="FF000000"/>
      </patternFill>
    </fill>
    <fill>
      <patternFill patternType="solid">
        <fgColor rgb="FFFFF2CC"/>
        <bgColor rgb="FF000000"/>
      </patternFill>
    </fill>
    <fill>
      <patternFill patternType="solid">
        <fgColor theme="7"/>
        <bgColor indexed="64"/>
      </patternFill>
    </fill>
    <fill>
      <patternFill patternType="solid">
        <fgColor theme="7" tint="0.79995117038483843"/>
        <bgColor indexed="64"/>
      </patternFill>
    </fill>
    <fill>
      <patternFill patternType="solid">
        <fgColor theme="7" tint="0.79998168889431442"/>
        <bgColor rgb="FFFEF2CB"/>
      </patternFill>
    </fill>
    <fill>
      <patternFill patternType="solid">
        <fgColor rgb="FFFEF2CB"/>
        <bgColor rgb="FFFEF2CB"/>
      </patternFill>
    </fill>
    <fill>
      <patternFill patternType="solid">
        <fgColor theme="5" tint="0.39997558519241921"/>
        <bgColor rgb="FF000000"/>
      </patternFill>
    </fill>
  </fills>
  <borders count="4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indexed="64"/>
      </right>
      <top/>
      <bottom style="thin">
        <color indexed="64"/>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auto="1"/>
      </bottom>
      <diagonal/>
    </border>
    <border>
      <left style="thin">
        <color rgb="FF000000"/>
      </left>
      <right/>
      <top style="thin">
        <color rgb="FF000000"/>
      </top>
      <bottom/>
      <diagonal/>
    </border>
    <border>
      <left style="thin">
        <color auto="1"/>
      </left>
      <right style="thin">
        <color auto="1"/>
      </right>
      <top style="thin">
        <color auto="1"/>
      </top>
      <bottom/>
      <diagonal/>
    </border>
    <border>
      <left style="thin">
        <color rgb="FF000000"/>
      </left>
      <right style="thin">
        <color auto="1"/>
      </right>
      <top style="thin">
        <color rgb="FF000000"/>
      </top>
      <bottom/>
      <diagonal/>
    </border>
    <border>
      <left style="thin">
        <color auto="1"/>
      </left>
      <right style="thin">
        <color rgb="FF000000"/>
      </right>
      <top style="thin">
        <color rgb="FF000000"/>
      </top>
      <bottom/>
      <diagonal/>
    </border>
    <border>
      <left style="thin">
        <color rgb="FF000000"/>
      </left>
      <right style="thin">
        <color auto="1"/>
      </right>
      <top/>
      <bottom/>
      <diagonal/>
    </border>
    <border>
      <left style="thin">
        <color auto="1"/>
      </left>
      <right style="thin">
        <color auto="1"/>
      </right>
      <top/>
      <bottom/>
      <diagonal/>
    </border>
    <border>
      <left style="thin">
        <color auto="1"/>
      </left>
      <right style="thin">
        <color rgb="FF000000"/>
      </right>
      <top/>
      <bottom/>
      <diagonal/>
    </border>
    <border>
      <left style="thin">
        <color rgb="FF000000"/>
      </left>
      <right style="thin">
        <color auto="1"/>
      </right>
      <top/>
      <bottom style="thin">
        <color rgb="FF000000"/>
      </bottom>
      <diagonal/>
    </border>
    <border>
      <left style="thin">
        <color auto="1"/>
      </left>
      <right style="thin">
        <color auto="1"/>
      </right>
      <top/>
      <bottom style="thin">
        <color auto="1"/>
      </bottom>
      <diagonal/>
    </border>
    <border>
      <left style="thin">
        <color auto="1"/>
      </left>
      <right style="thin">
        <color rgb="FF000000"/>
      </right>
      <top/>
      <bottom style="thin">
        <color rgb="FF000000"/>
      </bottom>
      <diagonal/>
    </border>
    <border>
      <left style="thin">
        <color rgb="FF000000"/>
      </left>
      <right style="thin">
        <color rgb="FF000000"/>
      </right>
      <top style="thin">
        <color auto="1"/>
      </top>
      <bottom/>
      <diagonal/>
    </border>
    <border>
      <left style="thin">
        <color rgb="FF000000"/>
      </left>
      <right/>
      <top/>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rgb="FF000000"/>
      </left>
      <right/>
      <top style="thin">
        <color auto="1"/>
      </top>
      <bottom style="thin">
        <color rgb="FF000000"/>
      </bottom>
      <diagonal/>
    </border>
    <border>
      <left/>
      <right/>
      <top style="thin">
        <color auto="1"/>
      </top>
      <bottom style="thin">
        <color rgb="FF000000"/>
      </bottom>
      <diagonal/>
    </border>
    <border>
      <left/>
      <right style="thin">
        <color rgb="FF000000"/>
      </right>
      <top style="thin">
        <color auto="1"/>
      </top>
      <bottom style="thin">
        <color rgb="FF000000"/>
      </bottom>
      <diagonal/>
    </border>
  </borders>
  <cellStyleXfs count="72">
    <xf numFmtId="0" fontId="0" fillId="0" borderId="0">
      <alignment vertical="center"/>
    </xf>
    <xf numFmtId="0" fontId="17" fillId="0" borderId="0" applyNumberFormat="0" applyFill="0" applyBorder="0" applyAlignment="0" applyProtection="0">
      <alignment vertical="center"/>
    </xf>
    <xf numFmtId="0" fontId="7" fillId="0" borderId="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9" fontId="7" fillId="0" borderId="0" applyFont="0" applyFill="0" applyBorder="0" applyAlignment="0" applyProtection="0"/>
    <xf numFmtId="9" fontId="6" fillId="0" borderId="0" applyFont="0" applyFill="0" applyBorder="0" applyAlignment="0" applyProtection="0"/>
    <xf numFmtId="41" fontId="6" fillId="0" borderId="0" applyFont="0" applyFill="0" applyBorder="0" applyAlignment="0" applyProtection="0"/>
    <xf numFmtId="0" fontId="6" fillId="0" borderId="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9" fontId="6" fillId="0" borderId="0" applyFont="0" applyFill="0" applyBorder="0" applyAlignment="0" applyProtection="0"/>
    <xf numFmtId="9" fontId="5" fillId="0" borderId="0" applyFont="0" applyFill="0" applyBorder="0" applyAlignment="0" applyProtection="0"/>
    <xf numFmtId="41" fontId="5" fillId="0" borderId="0" applyFont="0" applyFill="0" applyBorder="0" applyAlignment="0" applyProtection="0"/>
    <xf numFmtId="0" fontId="5" fillId="0" borderId="0">
      <alignment vertical="center"/>
    </xf>
    <xf numFmtId="9" fontId="5" fillId="0" borderId="0" applyFont="0" applyFill="0" applyBorder="0" applyAlignment="0" applyProtection="0"/>
    <xf numFmtId="0" fontId="4" fillId="0" borderId="0">
      <alignment vertical="center"/>
    </xf>
    <xf numFmtId="9" fontId="4" fillId="0" borderId="0" applyFont="0" applyFill="0" applyBorder="0" applyAlignment="0" applyProtection="0"/>
    <xf numFmtId="9" fontId="4" fillId="0" borderId="0" applyFont="0" applyFill="0" applyBorder="0" applyAlignment="0" applyProtection="0"/>
    <xf numFmtId="41" fontId="4" fillId="0" borderId="0" applyFont="0" applyFill="0" applyBorder="0" applyAlignment="0" applyProtection="0"/>
    <xf numFmtId="0" fontId="4" fillId="0" borderId="0">
      <alignment vertical="center"/>
    </xf>
    <xf numFmtId="9" fontId="4" fillId="0" borderId="0" applyFont="0" applyFill="0" applyBorder="0" applyAlignment="0" applyProtection="0"/>
    <xf numFmtId="9" fontId="4" fillId="0" borderId="0" applyFont="0" applyFill="0" applyBorder="0" applyAlignment="0" applyProtection="0"/>
    <xf numFmtId="41" fontId="4" fillId="0" borderId="0" applyFont="0" applyFill="0" applyBorder="0" applyAlignment="0" applyProtection="0"/>
    <xf numFmtId="0" fontId="4" fillId="0" borderId="0">
      <alignment vertical="center"/>
    </xf>
    <xf numFmtId="9" fontId="4" fillId="0" borderId="0" applyFont="0" applyFill="0" applyBorder="0" applyAlignment="0" applyProtection="0"/>
    <xf numFmtId="0" fontId="3" fillId="0" borderId="0">
      <alignment vertical="center"/>
    </xf>
    <xf numFmtId="9" fontId="3" fillId="0" borderId="0" applyFont="0" applyFill="0" applyBorder="0" applyAlignment="0" applyProtection="0"/>
    <xf numFmtId="9" fontId="3" fillId="0" borderId="0" applyFont="0" applyFill="0" applyBorder="0" applyAlignment="0" applyProtection="0"/>
    <xf numFmtId="41" fontId="3" fillId="0" borderId="0" applyFont="0" applyFill="0" applyBorder="0" applyAlignment="0" applyProtection="0"/>
    <xf numFmtId="0" fontId="3" fillId="0" borderId="0">
      <alignment vertical="center"/>
    </xf>
    <xf numFmtId="9" fontId="3" fillId="0" borderId="0" applyFont="0" applyFill="0" applyBorder="0" applyAlignment="0" applyProtection="0"/>
    <xf numFmtId="9" fontId="3" fillId="0" borderId="0" applyFont="0" applyFill="0" applyBorder="0" applyAlignment="0" applyProtection="0"/>
    <xf numFmtId="41" fontId="3" fillId="0" borderId="0" applyFont="0" applyFill="0" applyBorder="0" applyAlignment="0" applyProtection="0"/>
    <xf numFmtId="0" fontId="3" fillId="0" borderId="0">
      <alignment vertical="center"/>
    </xf>
    <xf numFmtId="9" fontId="3" fillId="0" borderId="0" applyFont="0" applyFill="0" applyBorder="0" applyAlignment="0" applyProtection="0"/>
    <xf numFmtId="0" fontId="3" fillId="0" borderId="0">
      <alignment vertical="center"/>
    </xf>
    <xf numFmtId="0" fontId="3" fillId="0" borderId="0">
      <alignment vertical="center"/>
    </xf>
    <xf numFmtId="9" fontId="3" fillId="0" borderId="0" applyFont="0" applyFill="0" applyBorder="0" applyAlignment="0" applyProtection="0"/>
    <xf numFmtId="9" fontId="3" fillId="0" borderId="0" applyFont="0" applyFill="0" applyBorder="0" applyAlignment="0" applyProtection="0"/>
    <xf numFmtId="41" fontId="3" fillId="0" borderId="0" applyFont="0" applyFill="0" applyBorder="0" applyAlignment="0" applyProtection="0"/>
    <xf numFmtId="0" fontId="3" fillId="0" borderId="0">
      <alignment vertical="center"/>
    </xf>
    <xf numFmtId="9" fontId="3" fillId="0" borderId="0" applyFont="0" applyFill="0" applyBorder="0" applyAlignment="0" applyProtection="0"/>
    <xf numFmtId="9" fontId="3" fillId="0" borderId="0" applyFont="0" applyFill="0" applyBorder="0" applyAlignment="0" applyProtection="0"/>
    <xf numFmtId="41" fontId="3" fillId="0" borderId="0" applyFont="0" applyFill="0" applyBorder="0" applyAlignment="0" applyProtection="0"/>
    <xf numFmtId="0" fontId="3" fillId="0" borderId="0">
      <alignment vertical="center"/>
    </xf>
    <xf numFmtId="9" fontId="3" fillId="0" borderId="0" applyFont="0" applyFill="0" applyBorder="0" applyAlignment="0" applyProtection="0"/>
    <xf numFmtId="0" fontId="3" fillId="0" borderId="0">
      <alignment vertical="center"/>
    </xf>
    <xf numFmtId="41" fontId="39" fillId="0" borderId="0" applyFont="0" applyFill="0" applyBorder="0" applyAlignment="0" applyProtection="0"/>
    <xf numFmtId="9" fontId="39" fillId="0" borderId="0" applyFont="0" applyFill="0" applyBorder="0" applyAlignment="0" applyProtection="0"/>
    <xf numFmtId="0" fontId="2" fillId="0" borderId="0">
      <alignment vertical="center"/>
    </xf>
    <xf numFmtId="0" fontId="2" fillId="0" borderId="0">
      <alignment vertical="center"/>
    </xf>
    <xf numFmtId="9" fontId="2" fillId="0" borderId="0" applyFont="0" applyFill="0" applyBorder="0" applyAlignment="0" applyProtection="0"/>
    <xf numFmtId="9" fontId="2" fillId="0" borderId="0" applyFont="0" applyFill="0" applyBorder="0" applyAlignment="0" applyProtection="0"/>
    <xf numFmtId="41" fontId="2" fillId="0" borderId="0" applyFont="0" applyFill="0" applyBorder="0" applyAlignment="0" applyProtection="0"/>
    <xf numFmtId="0" fontId="2" fillId="0" borderId="0">
      <alignment vertical="center"/>
    </xf>
    <xf numFmtId="9" fontId="2" fillId="0" borderId="0" applyFont="0" applyFill="0" applyBorder="0" applyAlignment="0" applyProtection="0"/>
    <xf numFmtId="9" fontId="2" fillId="0" borderId="0" applyFont="0" applyFill="0" applyBorder="0" applyAlignment="0" applyProtection="0"/>
    <xf numFmtId="41" fontId="2" fillId="0" borderId="0" applyFont="0" applyFill="0" applyBorder="0" applyAlignment="0" applyProtection="0"/>
    <xf numFmtId="0" fontId="2" fillId="0" borderId="0">
      <alignment vertical="center"/>
    </xf>
    <xf numFmtId="9" fontId="2" fillId="0" borderId="0" applyFont="0" applyFill="0" applyBorder="0" applyAlignment="0" applyProtection="0"/>
    <xf numFmtId="0" fontId="2" fillId="0" borderId="0">
      <alignment vertical="center"/>
    </xf>
    <xf numFmtId="9" fontId="2" fillId="0" borderId="0" applyFont="0" applyFill="0" applyBorder="0" applyAlignment="0" applyProtection="0"/>
    <xf numFmtId="9" fontId="2" fillId="0" borderId="0" applyFont="0" applyFill="0" applyBorder="0" applyAlignment="0" applyProtection="0"/>
    <xf numFmtId="41" fontId="2" fillId="0" borderId="0" applyFont="0" applyFill="0" applyBorder="0" applyAlignment="0" applyProtection="0"/>
    <xf numFmtId="0" fontId="2" fillId="0" borderId="0">
      <alignment vertical="center"/>
    </xf>
    <xf numFmtId="9" fontId="2" fillId="0" borderId="0" applyFont="0" applyFill="0" applyBorder="0" applyAlignment="0" applyProtection="0"/>
    <xf numFmtId="9" fontId="2" fillId="0" borderId="0" applyFont="0" applyFill="0" applyBorder="0" applyAlignment="0" applyProtection="0"/>
    <xf numFmtId="41" fontId="2" fillId="0" borderId="0" applyFont="0" applyFill="0" applyBorder="0" applyAlignment="0" applyProtection="0"/>
    <xf numFmtId="0" fontId="2" fillId="0" borderId="0">
      <alignment vertical="center"/>
    </xf>
    <xf numFmtId="9" fontId="2" fillId="0" borderId="0" applyFont="0" applyFill="0" applyBorder="0" applyAlignment="0" applyProtection="0"/>
    <xf numFmtId="0" fontId="1" fillId="0" borderId="0">
      <alignment vertical="center"/>
    </xf>
  </cellStyleXfs>
  <cellXfs count="453">
    <xf numFmtId="0" fontId="0" fillId="0" borderId="0" xfId="0">
      <alignment vertical="center"/>
    </xf>
    <xf numFmtId="0" fontId="10" fillId="0" borderId="0" xfId="0" applyFont="1">
      <alignment vertical="center"/>
    </xf>
    <xf numFmtId="0" fontId="15" fillId="0" borderId="0" xfId="0" applyFont="1">
      <alignment vertical="center"/>
    </xf>
    <xf numFmtId="0" fontId="14" fillId="2" borderId="1" xfId="0" applyFont="1" applyFill="1" applyBorder="1" applyAlignment="1">
      <alignment horizontal="center" vertical="center" wrapText="1"/>
    </xf>
    <xf numFmtId="0" fontId="14" fillId="2" borderId="1" xfId="0" applyFont="1" applyFill="1" applyBorder="1" applyAlignment="1">
      <alignment vertical="center" wrapText="1"/>
    </xf>
    <xf numFmtId="0" fontId="22" fillId="6" borderId="1" xfId="0" applyFont="1" applyFill="1" applyBorder="1" applyAlignment="1">
      <alignment horizontal="center" vertical="center" wrapText="1"/>
    </xf>
    <xf numFmtId="0" fontId="20" fillId="8" borderId="1" xfId="0" applyFont="1" applyFill="1" applyBorder="1" applyAlignment="1">
      <alignment horizontal="center" vertical="top" wrapText="1"/>
    </xf>
    <xf numFmtId="0" fontId="12" fillId="6" borderId="1" xfId="0" applyFont="1" applyFill="1" applyBorder="1" applyAlignment="1">
      <alignment horizontal="center" vertical="top" wrapText="1"/>
    </xf>
    <xf numFmtId="0" fontId="19" fillId="6" borderId="1" xfId="1" applyFont="1" applyFill="1" applyBorder="1" applyAlignment="1">
      <alignment vertical="center" wrapText="1"/>
    </xf>
    <xf numFmtId="0" fontId="22" fillId="6" borderId="1" xfId="0" applyFont="1" applyFill="1" applyBorder="1" applyAlignment="1">
      <alignment vertical="center" wrapText="1"/>
    </xf>
    <xf numFmtId="0" fontId="15" fillId="9" borderId="1" xfId="0" applyFont="1" applyFill="1" applyBorder="1" applyAlignment="1">
      <alignment horizontal="center" vertical="center"/>
    </xf>
    <xf numFmtId="0" fontId="12" fillId="6" borderId="1" xfId="0" applyFont="1" applyFill="1" applyBorder="1" applyAlignment="1">
      <alignment horizontal="center" vertical="center" wrapText="1"/>
    </xf>
    <xf numFmtId="0" fontId="22" fillId="6" borderId="1" xfId="0" applyFont="1" applyFill="1" applyBorder="1" applyAlignment="1">
      <alignment horizontal="left" vertical="center" wrapText="1"/>
    </xf>
    <xf numFmtId="0" fontId="22" fillId="6" borderId="1" xfId="0" applyFont="1" applyFill="1" applyBorder="1" applyAlignment="1">
      <alignment horizontal="left" vertical="center"/>
    </xf>
    <xf numFmtId="0" fontId="14" fillId="10" borderId="1" xfId="0" applyFont="1" applyFill="1" applyBorder="1" applyAlignment="1">
      <alignment horizontal="center" vertical="center" wrapText="1"/>
    </xf>
    <xf numFmtId="0" fontId="22" fillId="6" borderId="1" xfId="0" applyFont="1" applyFill="1" applyBorder="1" applyAlignment="1">
      <alignment horizontal="center" vertical="center"/>
    </xf>
    <xf numFmtId="0" fontId="42" fillId="6" borderId="1" xfId="1" applyFont="1" applyFill="1" applyBorder="1" applyAlignment="1">
      <alignment vertical="center" wrapText="1"/>
    </xf>
    <xf numFmtId="0" fontId="44" fillId="12" borderId="1" xfId="0" applyFont="1" applyFill="1" applyBorder="1" applyAlignment="1">
      <alignment vertical="center" wrapText="1"/>
    </xf>
    <xf numFmtId="0" fontId="22" fillId="6" borderId="1" xfId="50" applyFont="1" applyFill="1" applyBorder="1" applyAlignment="1">
      <alignment horizontal="center" vertical="center"/>
    </xf>
    <xf numFmtId="0" fontId="44" fillId="12" borderId="1" xfId="50" applyFont="1" applyFill="1" applyBorder="1" applyAlignment="1">
      <alignment vertical="center" wrapText="1"/>
    </xf>
    <xf numFmtId="0" fontId="12" fillId="6" borderId="1" xfId="50" applyFont="1" applyFill="1" applyBorder="1" applyAlignment="1">
      <alignment horizontal="center" vertical="center"/>
    </xf>
    <xf numFmtId="0" fontId="12" fillId="6" borderId="1" xfId="0" applyFont="1" applyFill="1" applyBorder="1" applyAlignment="1">
      <alignment horizontal="center" vertical="center"/>
    </xf>
    <xf numFmtId="9" fontId="12" fillId="6" borderId="1" xfId="0" applyNumberFormat="1" applyFont="1" applyFill="1" applyBorder="1" applyAlignment="1">
      <alignment horizontal="center" vertical="center"/>
    </xf>
    <xf numFmtId="0" fontId="22" fillId="14" borderId="1" xfId="0" applyFont="1" applyFill="1" applyBorder="1" applyAlignment="1">
      <alignment horizontal="center" vertical="center" wrapText="1"/>
    </xf>
    <xf numFmtId="9" fontId="12" fillId="6" borderId="1" xfId="49" applyFont="1" applyFill="1" applyBorder="1" applyAlignment="1">
      <alignment horizontal="center" vertical="center" wrapText="1"/>
    </xf>
    <xf numFmtId="0" fontId="46" fillId="6" borderId="1" xfId="0" applyFont="1" applyFill="1" applyBorder="1" applyAlignment="1">
      <alignment horizontal="center" vertical="center" wrapText="1"/>
    </xf>
    <xf numFmtId="0" fontId="22" fillId="15" borderId="13" xfId="0" applyFont="1" applyFill="1" applyBorder="1" applyAlignment="1">
      <alignment horizontal="center" vertical="center" wrapText="1"/>
    </xf>
    <xf numFmtId="1" fontId="22" fillId="15" borderId="13" xfId="0" applyNumberFormat="1" applyFont="1" applyFill="1" applyBorder="1" applyAlignment="1">
      <alignment horizontal="center" vertical="center" wrapText="1"/>
    </xf>
    <xf numFmtId="0" fontId="12" fillId="6" borderId="1" xfId="0" applyFont="1" applyFill="1" applyBorder="1" applyAlignment="1">
      <alignment horizontal="left" vertical="center" wrapText="1"/>
    </xf>
    <xf numFmtId="0" fontId="47" fillId="6" borderId="1" xfId="0" applyFont="1" applyFill="1" applyBorder="1" applyAlignment="1">
      <alignment horizontal="left" vertical="center" wrapText="1"/>
    </xf>
    <xf numFmtId="9" fontId="47" fillId="6" borderId="1" xfId="0" applyNumberFormat="1" applyFont="1" applyFill="1" applyBorder="1" applyAlignment="1">
      <alignment horizontal="left" vertical="center" wrapText="1"/>
    </xf>
    <xf numFmtId="0" fontId="12" fillId="15" borderId="13" xfId="0" applyFont="1" applyFill="1" applyBorder="1" applyAlignment="1">
      <alignment horizontal="center" vertical="center" wrapText="1"/>
    </xf>
    <xf numFmtId="0" fontId="12" fillId="16" borderId="13" xfId="0" applyFont="1" applyFill="1" applyBorder="1" applyAlignment="1">
      <alignment horizontal="center" vertical="center" wrapText="1"/>
    </xf>
    <xf numFmtId="1" fontId="12" fillId="16" borderId="13" xfId="0" applyNumberFormat="1" applyFont="1" applyFill="1" applyBorder="1" applyAlignment="1">
      <alignment horizontal="center" vertical="center" wrapText="1"/>
    </xf>
    <xf numFmtId="0" fontId="10" fillId="0" borderId="0" xfId="0" applyFont="1" applyAlignment="1">
      <alignment vertical="center" wrapText="1"/>
    </xf>
    <xf numFmtId="0" fontId="48" fillId="16" borderId="13" xfId="0" applyFont="1" applyFill="1" applyBorder="1" applyAlignment="1">
      <alignment horizontal="center" vertical="center" wrapText="1"/>
    </xf>
    <xf numFmtId="9" fontId="14" fillId="6" borderId="1" xfId="0" applyNumberFormat="1" applyFont="1" applyFill="1" applyBorder="1" applyAlignment="1">
      <alignment horizontal="center" vertical="center" wrapText="1"/>
    </xf>
    <xf numFmtId="3" fontId="14" fillId="6" borderId="1" xfId="0" applyNumberFormat="1" applyFont="1" applyFill="1" applyBorder="1" applyAlignment="1">
      <alignment vertical="center" wrapText="1"/>
    </xf>
    <xf numFmtId="9" fontId="14" fillId="6" borderId="1" xfId="0" applyNumberFormat="1" applyFont="1" applyFill="1" applyBorder="1" applyAlignment="1">
      <alignment horizontal="center" vertical="center"/>
    </xf>
    <xf numFmtId="0" fontId="20" fillId="6" borderId="1" xfId="0" applyFont="1" applyFill="1" applyBorder="1" applyAlignment="1">
      <alignment horizontal="left" vertical="center" wrapText="1"/>
    </xf>
    <xf numFmtId="0" fontId="20" fillId="6" borderId="20" xfId="0" applyFont="1" applyFill="1" applyBorder="1" applyAlignment="1">
      <alignment horizontal="left" vertical="center" wrapText="1"/>
    </xf>
    <xf numFmtId="0" fontId="22" fillId="6" borderId="2" xfId="0" applyFont="1" applyFill="1" applyBorder="1" applyAlignment="1">
      <alignment horizontal="center" vertical="center" wrapText="1"/>
    </xf>
    <xf numFmtId="0" fontId="12" fillId="6" borderId="1" xfId="0" applyFont="1" applyFill="1" applyBorder="1" applyAlignment="1">
      <alignment vertical="center" wrapText="1"/>
    </xf>
    <xf numFmtId="0" fontId="47" fillId="6" borderId="1" xfId="0" applyFont="1" applyFill="1" applyBorder="1" applyAlignment="1">
      <alignment vertical="center" wrapText="1"/>
    </xf>
    <xf numFmtId="10" fontId="12" fillId="6" borderId="1" xfId="49" applyNumberFormat="1" applyFont="1" applyFill="1" applyBorder="1" applyAlignment="1">
      <alignment horizontal="center" vertical="center" wrapText="1"/>
    </xf>
    <xf numFmtId="0" fontId="47" fillId="6" borderId="1" xfId="0" applyFont="1" applyFill="1" applyBorder="1" applyAlignment="1">
      <alignment horizontal="center" vertical="center" wrapText="1"/>
    </xf>
    <xf numFmtId="0" fontId="12" fillId="0" borderId="0" xfId="0" applyFont="1">
      <alignment vertical="center"/>
    </xf>
    <xf numFmtId="0" fontId="42" fillId="6" borderId="1" xfId="9" applyFont="1" applyFill="1" applyBorder="1" applyAlignment="1">
      <alignment horizontal="center" vertical="center" wrapText="1"/>
    </xf>
    <xf numFmtId="0" fontId="22" fillId="6" borderId="1" xfId="41" applyFont="1" applyFill="1" applyBorder="1" applyAlignment="1">
      <alignment horizontal="left" vertical="center" wrapText="1"/>
    </xf>
    <xf numFmtId="0" fontId="22" fillId="6" borderId="1" xfId="41" applyFont="1" applyFill="1" applyBorder="1" applyAlignment="1">
      <alignment horizontal="center" vertical="center" wrapText="1"/>
    </xf>
    <xf numFmtId="0" fontId="22" fillId="6" borderId="1" xfId="41" applyFont="1" applyFill="1" applyBorder="1" applyAlignment="1">
      <alignment vertical="center" wrapText="1"/>
    </xf>
    <xf numFmtId="0" fontId="22" fillId="6" borderId="1" xfId="2" applyFont="1" applyFill="1" applyBorder="1" applyAlignment="1">
      <alignment horizontal="left" vertical="center" wrapText="1"/>
    </xf>
    <xf numFmtId="0" fontId="42" fillId="6" borderId="3" xfId="1" applyFont="1" applyFill="1" applyBorder="1" applyAlignment="1">
      <alignment horizontal="center" vertical="center" wrapText="1"/>
    </xf>
    <xf numFmtId="41" fontId="22" fillId="6" borderId="1" xfId="48" applyFont="1" applyFill="1" applyBorder="1" applyAlignment="1">
      <alignment horizontal="center" vertical="center"/>
    </xf>
    <xf numFmtId="9" fontId="22" fillId="15" borderId="1" xfId="49" applyFont="1" applyFill="1" applyBorder="1" applyAlignment="1">
      <alignment horizontal="center" vertical="center" wrapText="1"/>
    </xf>
    <xf numFmtId="3" fontId="22" fillId="15" borderId="1" xfId="0" applyNumberFormat="1" applyFont="1" applyFill="1" applyBorder="1" applyAlignment="1">
      <alignment horizontal="center" vertical="center" wrapText="1"/>
    </xf>
    <xf numFmtId="0" fontId="42" fillId="6" borderId="1" xfId="9" applyFont="1" applyFill="1" applyBorder="1">
      <alignment vertical="center"/>
    </xf>
    <xf numFmtId="41" fontId="22" fillId="6" borderId="1" xfId="48" applyFont="1" applyFill="1" applyBorder="1" applyAlignment="1">
      <alignment horizontal="center" vertical="center" wrapText="1"/>
    </xf>
    <xf numFmtId="0" fontId="22" fillId="15" borderId="1" xfId="0" applyFont="1" applyFill="1" applyBorder="1" applyAlignment="1">
      <alignment horizontal="center" vertical="center" wrapText="1"/>
    </xf>
    <xf numFmtId="0" fontId="42" fillId="6" borderId="0" xfId="9" applyFont="1" applyFill="1">
      <alignment vertical="center"/>
    </xf>
    <xf numFmtId="0" fontId="41" fillId="6" borderId="1" xfId="9" applyFont="1" applyFill="1" applyBorder="1">
      <alignment vertical="center"/>
    </xf>
    <xf numFmtId="0" fontId="22" fillId="11" borderId="1" xfId="0" applyFont="1" applyFill="1" applyBorder="1">
      <alignment vertical="center"/>
    </xf>
    <xf numFmtId="41" fontId="20" fillId="6" borderId="1" xfId="48" applyFont="1" applyFill="1" applyBorder="1" applyAlignment="1">
      <alignment horizontal="center" vertical="center" wrapText="1"/>
    </xf>
    <xf numFmtId="9" fontId="20" fillId="15" borderId="1" xfId="49" applyFont="1" applyFill="1" applyBorder="1" applyAlignment="1">
      <alignment horizontal="center" vertical="center" wrapText="1"/>
    </xf>
    <xf numFmtId="3" fontId="20" fillId="15" borderId="1" xfId="0" applyNumberFormat="1" applyFont="1" applyFill="1" applyBorder="1" applyAlignment="1">
      <alignment horizontal="center" vertical="center" wrapText="1"/>
    </xf>
    <xf numFmtId="0" fontId="41" fillId="6" borderId="1" xfId="9" applyFont="1" applyFill="1" applyBorder="1" applyAlignment="1">
      <alignment vertical="top"/>
    </xf>
    <xf numFmtId="1" fontId="20" fillId="6" borderId="1" xfId="48" applyNumberFormat="1" applyFont="1" applyFill="1" applyBorder="1" applyAlignment="1">
      <alignment horizontal="center" vertical="center" wrapText="1"/>
    </xf>
    <xf numFmtId="0" fontId="20" fillId="15" borderId="1" xfId="0" applyFont="1" applyFill="1" applyBorder="1" applyAlignment="1">
      <alignment horizontal="center" vertical="center" wrapText="1"/>
    </xf>
    <xf numFmtId="0" fontId="41" fillId="6" borderId="1" xfId="9" applyFont="1" applyFill="1" applyBorder="1" applyAlignment="1">
      <alignment vertical="center" wrapText="1"/>
    </xf>
    <xf numFmtId="0" fontId="21" fillId="6" borderId="1" xfId="0" applyFont="1" applyFill="1" applyBorder="1" applyAlignment="1">
      <alignment horizontal="left" vertical="center" wrapText="1"/>
    </xf>
    <xf numFmtId="0" fontId="21" fillId="0" borderId="0" xfId="0" applyFont="1" applyAlignment="1">
      <alignment horizontal="left" vertical="center" wrapText="1"/>
    </xf>
    <xf numFmtId="0" fontId="42" fillId="6" borderId="1" xfId="1" applyFont="1" applyFill="1" applyBorder="1">
      <alignment vertical="center"/>
    </xf>
    <xf numFmtId="9" fontId="22" fillId="11" borderId="13" xfId="0" applyNumberFormat="1" applyFont="1" applyFill="1" applyBorder="1" applyAlignment="1">
      <alignment horizontal="center" vertical="center" wrapText="1"/>
    </xf>
    <xf numFmtId="0" fontId="22" fillId="11" borderId="14" xfId="0" applyFont="1" applyFill="1" applyBorder="1" applyAlignment="1">
      <alignment horizontal="center" vertical="center" wrapText="1"/>
    </xf>
    <xf numFmtId="0" fontId="40" fillId="15" borderId="13" xfId="0" applyFont="1" applyFill="1" applyBorder="1" applyAlignment="1">
      <alignment horizontal="center" vertical="center" wrapText="1"/>
    </xf>
    <xf numFmtId="9" fontId="22" fillId="15" borderId="13" xfId="0" applyNumberFormat="1" applyFont="1" applyFill="1" applyBorder="1" applyAlignment="1">
      <alignment horizontal="center" vertical="center" wrapText="1"/>
    </xf>
    <xf numFmtId="0" fontId="22" fillId="15" borderId="16" xfId="0" applyFont="1" applyFill="1" applyBorder="1" applyAlignment="1">
      <alignment horizontal="center" vertical="center" wrapText="1"/>
    </xf>
    <xf numFmtId="0" fontId="22" fillId="15" borderId="17" xfId="0" applyFont="1" applyFill="1" applyBorder="1" applyAlignment="1">
      <alignment horizontal="center" vertical="center" wrapText="1"/>
    </xf>
    <xf numFmtId="0" fontId="22" fillId="15" borderId="15" xfId="0" applyFont="1" applyFill="1" applyBorder="1" applyAlignment="1">
      <alignment horizontal="center" vertical="center" wrapText="1"/>
    </xf>
    <xf numFmtId="0" fontId="22" fillId="15" borderId="19" xfId="0" applyFont="1" applyFill="1" applyBorder="1" applyAlignment="1">
      <alignment horizontal="center" vertical="center" wrapText="1"/>
    </xf>
    <xf numFmtId="0" fontId="22" fillId="15" borderId="20" xfId="0" applyFont="1" applyFill="1" applyBorder="1" applyAlignment="1">
      <alignment horizontal="left" vertical="center" wrapText="1"/>
    </xf>
    <xf numFmtId="0" fontId="22" fillId="15" borderId="24" xfId="0" applyFont="1" applyFill="1" applyBorder="1" applyAlignment="1">
      <alignment horizontal="left" vertical="center" wrapText="1"/>
    </xf>
    <xf numFmtId="0" fontId="22" fillId="15" borderId="27" xfId="0" applyFont="1" applyFill="1" applyBorder="1" applyAlignment="1">
      <alignment horizontal="left" vertical="center" wrapText="1"/>
    </xf>
    <xf numFmtId="0" fontId="22" fillId="15" borderId="30" xfId="0" applyFont="1" applyFill="1" applyBorder="1" applyAlignment="1">
      <alignment horizontal="left" vertical="center" wrapText="1"/>
    </xf>
    <xf numFmtId="0" fontId="22" fillId="15" borderId="31" xfId="0" applyFont="1" applyFill="1" applyBorder="1" applyAlignment="1">
      <alignment horizontal="left" vertical="center" wrapText="1"/>
    </xf>
    <xf numFmtId="0" fontId="46" fillId="11" borderId="1" xfId="0" applyFont="1" applyFill="1" applyBorder="1" applyAlignment="1">
      <alignment horizontal="center" vertical="center" wrapText="1"/>
    </xf>
    <xf numFmtId="0" fontId="42" fillId="15" borderId="13" xfId="9" applyFont="1" applyFill="1" applyBorder="1" applyAlignment="1">
      <alignment horizontal="center" vertical="center" wrapText="1"/>
    </xf>
    <xf numFmtId="0" fontId="44" fillId="11" borderId="13" xfId="0" applyFont="1" applyFill="1" applyBorder="1" applyAlignment="1">
      <alignment vertical="center" wrapText="1"/>
    </xf>
    <xf numFmtId="0" fontId="44" fillId="15" borderId="15" xfId="0" applyFont="1" applyFill="1" applyBorder="1" applyAlignment="1">
      <alignment horizontal="center" vertical="center" wrapText="1"/>
    </xf>
    <xf numFmtId="0" fontId="44" fillId="15" borderId="16" xfId="0" applyFont="1" applyFill="1" applyBorder="1" applyAlignment="1">
      <alignment horizontal="center" vertical="center" wrapText="1"/>
    </xf>
    <xf numFmtId="0" fontId="42" fillId="15" borderId="20" xfId="9" applyFont="1" applyFill="1" applyBorder="1" applyAlignment="1">
      <alignment horizontal="center" vertical="center" wrapText="1"/>
    </xf>
    <xf numFmtId="0" fontId="44" fillId="15" borderId="20" xfId="0" applyFont="1" applyFill="1" applyBorder="1" applyAlignment="1">
      <alignment horizontal="center" vertical="center" wrapText="1"/>
    </xf>
    <xf numFmtId="0" fontId="44" fillId="15" borderId="27" xfId="0" applyFont="1" applyFill="1" applyBorder="1" applyAlignment="1">
      <alignment horizontal="center" vertical="center" wrapText="1"/>
    </xf>
    <xf numFmtId="9" fontId="20" fillId="15" borderId="1" xfId="0" applyNumberFormat="1" applyFont="1" applyFill="1" applyBorder="1" applyAlignment="1">
      <alignment horizontal="center" vertical="center" wrapText="1"/>
    </xf>
    <xf numFmtId="0" fontId="22" fillId="15" borderId="14" xfId="0" applyFont="1" applyFill="1" applyBorder="1" applyAlignment="1">
      <alignment horizontal="center" vertical="center" wrapText="1"/>
    </xf>
    <xf numFmtId="0" fontId="46" fillId="15" borderId="1" xfId="0" applyFont="1" applyFill="1" applyBorder="1" applyAlignment="1">
      <alignment horizontal="center" vertical="center" wrapText="1"/>
    </xf>
    <xf numFmtId="9" fontId="22" fillId="15" borderId="1" xfId="0" applyNumberFormat="1" applyFont="1" applyFill="1" applyBorder="1" applyAlignment="1">
      <alignment horizontal="center" vertical="center" wrapText="1"/>
    </xf>
    <xf numFmtId="0" fontId="12" fillId="15" borderId="17" xfId="0" applyFont="1" applyFill="1" applyBorder="1" applyAlignment="1">
      <alignment horizontal="center" vertical="center" wrapText="1"/>
    </xf>
    <xf numFmtId="9" fontId="47" fillId="6" borderId="1" xfId="49" applyFont="1" applyFill="1" applyBorder="1" applyAlignment="1">
      <alignment horizontal="center" vertical="center" wrapText="1"/>
    </xf>
    <xf numFmtId="0" fontId="42" fillId="15" borderId="13" xfId="0" applyFont="1" applyFill="1" applyBorder="1" applyAlignment="1">
      <alignment horizontal="center" vertical="center" wrapText="1"/>
    </xf>
    <xf numFmtId="0" fontId="54" fillId="16" borderId="13" xfId="0" applyFont="1" applyFill="1" applyBorder="1" applyAlignment="1">
      <alignment horizontal="center" vertical="center" wrapText="1"/>
    </xf>
    <xf numFmtId="0" fontId="42" fillId="6" borderId="1" xfId="9" applyFont="1" applyFill="1" applyBorder="1" applyAlignment="1">
      <alignment vertical="center" wrapText="1"/>
    </xf>
    <xf numFmtId="0" fontId="42" fillId="15" borderId="13" xfId="9" applyFont="1" applyFill="1" applyBorder="1" applyAlignment="1">
      <alignment horizontal="left" vertical="center" wrapText="1"/>
    </xf>
    <xf numFmtId="0" fontId="21" fillId="15" borderId="13" xfId="0" applyFont="1" applyFill="1" applyBorder="1" applyAlignment="1">
      <alignment horizontal="center" vertical="center" wrapText="1"/>
    </xf>
    <xf numFmtId="0" fontId="42" fillId="6" borderId="1" xfId="9" applyFont="1" applyFill="1" applyBorder="1" applyAlignment="1">
      <alignment wrapText="1"/>
    </xf>
    <xf numFmtId="14" fontId="12" fillId="6" borderId="1" xfId="0" applyNumberFormat="1" applyFont="1" applyFill="1" applyBorder="1" applyAlignment="1">
      <alignment horizontal="center" vertical="center" wrapText="1"/>
    </xf>
    <xf numFmtId="3" fontId="12" fillId="6" borderId="1" xfId="0" applyNumberFormat="1" applyFont="1" applyFill="1" applyBorder="1" applyAlignment="1">
      <alignment horizontal="center" vertical="center" wrapText="1"/>
    </xf>
    <xf numFmtId="0" fontId="12" fillId="6" borderId="20" xfId="0" applyFont="1" applyFill="1" applyBorder="1" applyAlignment="1">
      <alignment horizontal="center" vertical="center" wrapText="1"/>
    </xf>
    <xf numFmtId="0" fontId="12" fillId="6" borderId="27" xfId="0" applyFont="1" applyFill="1" applyBorder="1" applyAlignment="1">
      <alignment horizontal="center" vertical="center" wrapText="1"/>
    </xf>
    <xf numFmtId="164" fontId="12" fillId="6" borderId="1" xfId="0" applyNumberFormat="1" applyFont="1" applyFill="1" applyBorder="1" applyAlignment="1">
      <alignment horizontal="center" vertical="center" wrapText="1"/>
    </xf>
    <xf numFmtId="14" fontId="12" fillId="6" borderId="20" xfId="0" applyNumberFormat="1" applyFont="1" applyFill="1" applyBorder="1" applyAlignment="1">
      <alignment horizontal="center" vertical="center" wrapText="1"/>
    </xf>
    <xf numFmtId="0" fontId="12" fillId="6" borderId="24" xfId="0" applyFont="1" applyFill="1" applyBorder="1" applyAlignment="1">
      <alignment horizontal="center" vertical="center" wrapText="1"/>
    </xf>
    <xf numFmtId="0" fontId="19" fillId="6" borderId="1" xfId="1" applyFont="1" applyFill="1" applyBorder="1" applyAlignment="1">
      <alignment horizontal="center" vertical="center" wrapText="1"/>
    </xf>
    <xf numFmtId="0" fontId="42" fillId="6" borderId="1" xfId="1" applyFont="1" applyFill="1" applyBorder="1" applyAlignment="1">
      <alignment horizontal="center" vertical="center" wrapText="1"/>
    </xf>
    <xf numFmtId="14" fontId="42" fillId="6" borderId="1" xfId="1" applyNumberFormat="1" applyFont="1" applyFill="1" applyBorder="1" applyAlignment="1">
      <alignment horizontal="center" vertical="center" wrapText="1"/>
    </xf>
    <xf numFmtId="0" fontId="56" fillId="12" borderId="1" xfId="0" applyFont="1" applyFill="1" applyBorder="1" applyAlignment="1">
      <alignment horizontal="center" vertical="center"/>
    </xf>
    <xf numFmtId="0" fontId="56" fillId="12" borderId="1" xfId="0" applyFont="1" applyFill="1" applyBorder="1" applyAlignment="1">
      <alignment horizontal="left" vertical="center"/>
    </xf>
    <xf numFmtId="3" fontId="56" fillId="12" borderId="1" xfId="0" applyNumberFormat="1" applyFont="1" applyFill="1" applyBorder="1" applyAlignment="1">
      <alignment horizontal="right" vertical="center"/>
    </xf>
    <xf numFmtId="0" fontId="46" fillId="12" borderId="1" xfId="0" applyFont="1" applyFill="1" applyBorder="1" applyAlignment="1">
      <alignment horizontal="center" vertical="center"/>
    </xf>
    <xf numFmtId="0" fontId="46" fillId="12" borderId="1" xfId="0" applyFont="1" applyFill="1" applyBorder="1" applyAlignment="1">
      <alignment horizontal="left" vertical="center" wrapText="1"/>
    </xf>
    <xf numFmtId="3" fontId="46" fillId="12" borderId="1" xfId="0" applyNumberFormat="1" applyFont="1" applyFill="1" applyBorder="1" applyAlignment="1">
      <alignment horizontal="right" vertical="center"/>
    </xf>
    <xf numFmtId="0" fontId="56" fillId="12" borderId="1" xfId="0" applyFont="1" applyFill="1" applyBorder="1" applyAlignment="1">
      <alignment horizontal="left" vertical="center" wrapText="1"/>
    </xf>
    <xf numFmtId="0" fontId="46" fillId="12" borderId="1" xfId="0" applyFont="1" applyFill="1" applyBorder="1" applyAlignment="1">
      <alignment horizontal="right" vertical="center"/>
    </xf>
    <xf numFmtId="3" fontId="56" fillId="12" borderId="1" xfId="0" applyNumberFormat="1" applyFont="1" applyFill="1" applyBorder="1">
      <alignment vertical="center"/>
    </xf>
    <xf numFmtId="3" fontId="46" fillId="12" borderId="1" xfId="0" applyNumberFormat="1" applyFont="1" applyFill="1" applyBorder="1">
      <alignment vertical="center"/>
    </xf>
    <xf numFmtId="0" fontId="46" fillId="12" borderId="1" xfId="0" applyFont="1" applyFill="1" applyBorder="1">
      <alignment vertical="center"/>
    </xf>
    <xf numFmtId="0" fontId="46" fillId="12" borderId="6" xfId="0" applyFont="1" applyFill="1" applyBorder="1" applyAlignment="1">
      <alignment horizontal="center" vertical="center"/>
    </xf>
    <xf numFmtId="0" fontId="46" fillId="12" borderId="9" xfId="0" applyFont="1" applyFill="1" applyBorder="1" applyAlignment="1">
      <alignment horizontal="center" vertical="center"/>
    </xf>
    <xf numFmtId="0" fontId="56" fillId="12" borderId="9" xfId="0" applyFont="1" applyFill="1" applyBorder="1" applyAlignment="1">
      <alignment horizontal="left" vertical="center" wrapText="1"/>
    </xf>
    <xf numFmtId="3" fontId="56" fillId="12" borderId="9" xfId="0" applyNumberFormat="1" applyFont="1" applyFill="1" applyBorder="1" applyAlignment="1">
      <alignment horizontal="right" vertical="center"/>
    </xf>
    <xf numFmtId="0" fontId="19" fillId="11" borderId="7" xfId="10" applyFont="1" applyFill="1" applyBorder="1" applyAlignment="1">
      <alignment vertical="center" wrapText="1"/>
    </xf>
    <xf numFmtId="0" fontId="46" fillId="12" borderId="10" xfId="0" applyFont="1" applyFill="1" applyBorder="1" applyAlignment="1">
      <alignment horizontal="center" vertical="center"/>
    </xf>
    <xf numFmtId="0" fontId="46" fillId="12" borderId="0" xfId="0" applyFont="1" applyFill="1" applyAlignment="1">
      <alignment horizontal="center" vertical="center"/>
    </xf>
    <xf numFmtId="0" fontId="56" fillId="12" borderId="0" xfId="0" applyFont="1" applyFill="1" applyAlignment="1">
      <alignment horizontal="left" vertical="center" wrapText="1"/>
    </xf>
    <xf numFmtId="3" fontId="56" fillId="12" borderId="0" xfId="0" applyNumberFormat="1" applyFont="1" applyFill="1" applyAlignment="1">
      <alignment horizontal="right" vertical="center"/>
    </xf>
    <xf numFmtId="0" fontId="19" fillId="11" borderId="12" xfId="10" applyFont="1" applyFill="1" applyBorder="1" applyAlignment="1">
      <alignment vertical="center" wrapText="1"/>
    </xf>
    <xf numFmtId="0" fontId="46" fillId="12" borderId="11" xfId="0" applyFont="1" applyFill="1" applyBorder="1" applyAlignment="1">
      <alignment horizontal="center" vertical="center"/>
    </xf>
    <xf numFmtId="0" fontId="46" fillId="12" borderId="4" xfId="0" applyFont="1" applyFill="1" applyBorder="1" applyAlignment="1">
      <alignment horizontal="center" vertical="center"/>
    </xf>
    <xf numFmtId="0" fontId="56" fillId="12" borderId="4" xfId="0" applyFont="1" applyFill="1" applyBorder="1" applyAlignment="1">
      <alignment horizontal="left" vertical="center" wrapText="1"/>
    </xf>
    <xf numFmtId="3" fontId="56" fillId="12" borderId="4" xfId="0" applyNumberFormat="1" applyFont="1" applyFill="1" applyBorder="1" applyAlignment="1">
      <alignment horizontal="right" vertical="center"/>
    </xf>
    <xf numFmtId="0" fontId="19" fillId="11" borderId="8" xfId="10" applyFont="1" applyFill="1" applyBorder="1" applyAlignment="1">
      <alignment vertical="center" wrapText="1"/>
    </xf>
    <xf numFmtId="0" fontId="19" fillId="11" borderId="3" xfId="1" applyFont="1" applyFill="1" applyBorder="1" applyAlignment="1">
      <alignment vertical="center" wrapText="1"/>
    </xf>
    <xf numFmtId="0" fontId="17" fillId="6" borderId="1" xfId="1" applyFill="1" applyBorder="1" applyAlignment="1">
      <alignment horizontal="left" vertical="top" wrapText="1"/>
    </xf>
    <xf numFmtId="0" fontId="17" fillId="6" borderId="1" xfId="1" applyFill="1" applyBorder="1" applyAlignment="1">
      <alignment vertical="center" wrapText="1"/>
    </xf>
    <xf numFmtId="0" fontId="17" fillId="6" borderId="1" xfId="1" applyFill="1" applyBorder="1" applyAlignment="1">
      <alignment vertical="top" wrapText="1"/>
    </xf>
    <xf numFmtId="0" fontId="12" fillId="6" borderId="1" xfId="0" applyFont="1" applyFill="1" applyBorder="1" applyAlignment="1">
      <alignment horizontal="left" vertical="top" wrapText="1"/>
    </xf>
    <xf numFmtId="0" fontId="22" fillId="6" borderId="1" xfId="50" applyFont="1" applyFill="1" applyBorder="1" applyAlignment="1">
      <alignment horizontal="center" vertical="center" wrapText="1"/>
    </xf>
    <xf numFmtId="0" fontId="22" fillId="6" borderId="1" xfId="20" applyFont="1" applyFill="1" applyBorder="1" applyAlignment="1">
      <alignment horizontal="center" vertical="center" wrapText="1"/>
    </xf>
    <xf numFmtId="0" fontId="44" fillId="15" borderId="1" xfId="0" applyFont="1" applyFill="1" applyBorder="1" applyAlignment="1">
      <alignment horizontal="center" vertical="center" wrapText="1"/>
    </xf>
    <xf numFmtId="0" fontId="44" fillId="6" borderId="1" xfId="0" applyFont="1" applyFill="1" applyBorder="1" applyAlignment="1">
      <alignment vertical="center" wrapText="1"/>
    </xf>
    <xf numFmtId="0" fontId="12" fillId="6" borderId="1" xfId="20" applyFont="1" applyFill="1" applyBorder="1" applyAlignment="1">
      <alignment horizontal="center" vertical="center" wrapText="1"/>
    </xf>
    <xf numFmtId="0" fontId="12" fillId="6" borderId="20" xfId="20" applyFont="1" applyFill="1" applyBorder="1" applyAlignment="1">
      <alignment horizontal="center" vertical="center" wrapText="1"/>
    </xf>
    <xf numFmtId="0" fontId="10" fillId="6" borderId="1" xfId="20" applyFont="1" applyFill="1" applyBorder="1" applyAlignment="1">
      <alignment horizontal="center" vertical="center" wrapText="1"/>
    </xf>
    <xf numFmtId="0" fontId="14" fillId="10" borderId="1" xfId="0" applyFont="1" applyFill="1" applyBorder="1" applyAlignment="1" applyProtection="1">
      <alignment horizontal="center" vertical="center" wrapText="1"/>
      <protection locked="0"/>
    </xf>
    <xf numFmtId="14" fontId="20" fillId="6" borderId="1" xfId="0" applyNumberFormat="1" applyFont="1" applyFill="1" applyBorder="1" applyAlignment="1" applyProtection="1">
      <alignment horizontal="center" vertical="center" wrapText="1"/>
      <protection locked="0"/>
    </xf>
    <xf numFmtId="0" fontId="14" fillId="10" borderId="1" xfId="50" applyFont="1" applyFill="1" applyBorder="1" applyAlignment="1" applyProtection="1">
      <alignment horizontal="center" vertical="center" wrapText="1"/>
      <protection locked="0"/>
    </xf>
    <xf numFmtId="0" fontId="14" fillId="3" borderId="0" xfId="50" applyFont="1" applyFill="1" applyAlignment="1" applyProtection="1">
      <alignment horizontal="center" vertical="center" wrapText="1"/>
      <protection locked="0"/>
    </xf>
    <xf numFmtId="0" fontId="67" fillId="6" borderId="1" xfId="50" applyFont="1" applyFill="1" applyBorder="1" applyAlignment="1" applyProtection="1">
      <alignment horizontal="center" vertical="center" wrapText="1"/>
      <protection locked="0"/>
    </xf>
    <xf numFmtId="0" fontId="10" fillId="3" borderId="0" xfId="50" applyFont="1" applyFill="1" applyAlignment="1">
      <alignment horizontal="left" vertical="center"/>
    </xf>
    <xf numFmtId="0" fontId="14" fillId="2" borderId="1" xfId="0" applyFont="1" applyFill="1" applyBorder="1" applyAlignment="1">
      <alignment horizontal="center" vertical="center"/>
    </xf>
    <xf numFmtId="14" fontId="12" fillId="6" borderId="1" xfId="0" applyNumberFormat="1" applyFont="1" applyFill="1" applyBorder="1" applyAlignment="1">
      <alignment horizontal="center" vertical="center"/>
    </xf>
    <xf numFmtId="14" fontId="12" fillId="6" borderId="1" xfId="0" applyNumberFormat="1" applyFont="1" applyFill="1" applyBorder="1">
      <alignment vertical="center"/>
    </xf>
    <xf numFmtId="0" fontId="42" fillId="6" borderId="5" xfId="1" applyFont="1" applyFill="1" applyBorder="1">
      <alignment vertical="center"/>
    </xf>
    <xf numFmtId="0" fontId="42" fillId="6" borderId="3" xfId="1" applyFont="1" applyFill="1" applyBorder="1">
      <alignment vertical="center"/>
    </xf>
    <xf numFmtId="14" fontId="22" fillId="6" borderId="1" xfId="0" applyNumberFormat="1" applyFont="1" applyFill="1" applyBorder="1" applyAlignment="1">
      <alignment horizontal="center" vertical="center"/>
    </xf>
    <xf numFmtId="14" fontId="22" fillId="6" borderId="1" xfId="0" applyNumberFormat="1" applyFont="1" applyFill="1" applyBorder="1">
      <alignment vertical="center"/>
    </xf>
    <xf numFmtId="0" fontId="22" fillId="6" borderId="2" xfId="0" applyFont="1" applyFill="1" applyBorder="1" applyAlignment="1">
      <alignment horizontal="left" vertical="top" wrapText="1"/>
    </xf>
    <xf numFmtId="0" fontId="22" fillId="6" borderId="3" xfId="0" applyFont="1" applyFill="1" applyBorder="1" applyAlignment="1">
      <alignment horizontal="left" vertical="top" wrapText="1"/>
    </xf>
    <xf numFmtId="0" fontId="22" fillId="6" borderId="1" xfId="0" applyFont="1" applyFill="1" applyBorder="1" applyAlignment="1">
      <alignment horizontal="left" vertical="center" wrapText="1"/>
    </xf>
    <xf numFmtId="0" fontId="22" fillId="6" borderId="1" xfId="0" applyFont="1" applyFill="1" applyBorder="1" applyAlignment="1">
      <alignment horizontal="left" vertical="center"/>
    </xf>
    <xf numFmtId="0" fontId="20" fillId="6" borderId="1" xfId="0" applyFont="1" applyFill="1" applyBorder="1" applyAlignment="1">
      <alignment horizontal="left" vertical="center"/>
    </xf>
    <xf numFmtId="0" fontId="22" fillId="6" borderId="2" xfId="0" applyFont="1" applyFill="1" applyBorder="1" applyAlignment="1">
      <alignment horizontal="left" vertical="center"/>
    </xf>
    <xf numFmtId="0" fontId="22" fillId="6" borderId="3" xfId="0" applyFont="1" applyFill="1" applyBorder="1" applyAlignment="1">
      <alignment horizontal="left" vertical="center"/>
    </xf>
    <xf numFmtId="0" fontId="12" fillId="6" borderId="2" xfId="0" applyFont="1" applyFill="1" applyBorder="1" applyAlignment="1">
      <alignment horizontal="center" vertical="center" wrapText="1"/>
    </xf>
    <xf numFmtId="0" fontId="12" fillId="6" borderId="5" xfId="0" applyFont="1" applyFill="1" applyBorder="1" applyAlignment="1">
      <alignment horizontal="center" vertical="center"/>
    </xf>
    <xf numFmtId="0" fontId="12" fillId="6" borderId="3" xfId="0" applyFont="1" applyFill="1" applyBorder="1" applyAlignment="1">
      <alignment horizontal="center" vertical="center"/>
    </xf>
    <xf numFmtId="0" fontId="13" fillId="8" borderId="2" xfId="0" applyFont="1" applyFill="1" applyBorder="1" applyAlignment="1">
      <alignment horizontal="center" vertical="center" wrapText="1"/>
    </xf>
    <xf numFmtId="0" fontId="13" fillId="8" borderId="5"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23" fillId="3" borderId="6" xfId="0" applyFont="1" applyFill="1" applyBorder="1" applyAlignment="1">
      <alignment horizontal="center" vertical="center"/>
    </xf>
    <xf numFmtId="0" fontId="23" fillId="3" borderId="9" xfId="0" applyFont="1" applyFill="1" applyBorder="1" applyAlignment="1">
      <alignment horizontal="center" vertical="center"/>
    </xf>
    <xf numFmtId="0" fontId="23" fillId="3" borderId="7" xfId="0" applyFont="1" applyFill="1" applyBorder="1" applyAlignment="1">
      <alignment horizontal="center" vertical="center"/>
    </xf>
    <xf numFmtId="0" fontId="23" fillId="3" borderId="11" xfId="0" applyFont="1" applyFill="1" applyBorder="1" applyAlignment="1">
      <alignment horizontal="center" vertical="center"/>
    </xf>
    <xf numFmtId="0" fontId="23" fillId="3" borderId="4" xfId="0" applyFont="1" applyFill="1" applyBorder="1" applyAlignment="1">
      <alignment horizontal="center" vertical="center"/>
    </xf>
    <xf numFmtId="0" fontId="23" fillId="3" borderId="8" xfId="0" applyFont="1" applyFill="1" applyBorder="1" applyAlignment="1">
      <alignment horizontal="center" vertical="center"/>
    </xf>
    <xf numFmtId="0" fontId="14" fillId="2" borderId="1" xfId="0" applyFont="1" applyFill="1" applyBorder="1" applyAlignment="1">
      <alignment horizontal="center" vertical="center" wrapText="1"/>
    </xf>
    <xf numFmtId="0" fontId="22" fillId="11" borderId="1" xfId="0" applyFont="1" applyFill="1" applyBorder="1" applyAlignment="1">
      <alignment horizontal="center" vertical="center" wrapText="1"/>
    </xf>
    <xf numFmtId="0" fontId="20" fillId="6" borderId="2" xfId="0" applyFont="1" applyFill="1" applyBorder="1" applyAlignment="1">
      <alignment horizontal="left" vertical="center" wrapText="1"/>
    </xf>
    <xf numFmtId="0" fontId="20" fillId="6" borderId="3" xfId="0" applyFont="1" applyFill="1" applyBorder="1" applyAlignment="1">
      <alignment horizontal="left" vertical="center" wrapText="1"/>
    </xf>
    <xf numFmtId="0" fontId="22" fillId="6" borderId="2" xfId="0" applyFont="1" applyFill="1" applyBorder="1" applyAlignment="1">
      <alignment horizontal="left" vertical="center" wrapText="1"/>
    </xf>
    <xf numFmtId="0" fontId="22" fillId="6" borderId="3"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6" fillId="2" borderId="1" xfId="0" applyFont="1" applyFill="1" applyBorder="1" applyAlignment="1">
      <alignment horizontal="center" vertical="center"/>
    </xf>
    <xf numFmtId="0" fontId="19" fillId="6" borderId="2" xfId="1" applyFont="1" applyFill="1" applyBorder="1" applyAlignment="1">
      <alignment horizontal="center" vertical="center"/>
    </xf>
    <xf numFmtId="0" fontId="19" fillId="6" borderId="5" xfId="1" applyFont="1" applyFill="1" applyBorder="1" applyAlignment="1">
      <alignment horizontal="center" vertical="center"/>
    </xf>
    <xf numFmtId="0" fontId="19" fillId="6" borderId="3" xfId="1" applyFont="1" applyFill="1" applyBorder="1" applyAlignment="1">
      <alignment horizontal="center" vertical="center"/>
    </xf>
    <xf numFmtId="0" fontId="16" fillId="2" borderId="1" xfId="0" applyFont="1" applyFill="1" applyBorder="1" applyAlignment="1">
      <alignment horizontal="center" vertical="center" wrapText="1"/>
    </xf>
    <xf numFmtId="0" fontId="14" fillId="5" borderId="1" xfId="0" applyFont="1" applyFill="1" applyBorder="1" applyAlignment="1">
      <alignment horizontal="center" vertical="top"/>
    </xf>
    <xf numFmtId="0" fontId="12" fillId="2" borderId="2"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3" xfId="0" applyFont="1" applyFill="1" applyBorder="1" applyAlignment="1">
      <alignment horizontal="center" vertical="center"/>
    </xf>
    <xf numFmtId="0" fontId="23" fillId="4" borderId="6" xfId="0" applyFont="1" applyFill="1" applyBorder="1" applyAlignment="1">
      <alignment horizontal="center" vertical="center" wrapText="1"/>
    </xf>
    <xf numFmtId="0" fontId="23" fillId="4" borderId="9" xfId="0" applyFont="1" applyFill="1" applyBorder="1" applyAlignment="1">
      <alignment horizontal="center" vertical="center" wrapText="1"/>
    </xf>
    <xf numFmtId="0" fontId="23" fillId="4" borderId="7" xfId="0" applyFont="1" applyFill="1" applyBorder="1" applyAlignment="1">
      <alignment horizontal="center" vertical="center" wrapText="1"/>
    </xf>
    <xf numFmtId="0" fontId="23" fillId="4" borderId="11" xfId="0" applyFont="1" applyFill="1" applyBorder="1" applyAlignment="1">
      <alignment horizontal="center" vertical="center" wrapText="1"/>
    </xf>
    <xf numFmtId="0" fontId="23" fillId="4" borderId="4" xfId="0" applyFont="1" applyFill="1" applyBorder="1" applyAlignment="1">
      <alignment horizontal="center" vertical="center" wrapText="1"/>
    </xf>
    <xf numFmtId="0" fontId="23" fillId="4" borderId="8" xfId="0" applyFont="1" applyFill="1" applyBorder="1" applyAlignment="1">
      <alignment horizontal="center" vertical="center" wrapText="1"/>
    </xf>
    <xf numFmtId="0" fontId="9" fillId="8" borderId="2" xfId="0" applyFont="1" applyFill="1" applyBorder="1" applyAlignment="1">
      <alignment horizontal="center" vertical="center"/>
    </xf>
    <xf numFmtId="0" fontId="9" fillId="8" borderId="5" xfId="0" applyFont="1" applyFill="1" applyBorder="1" applyAlignment="1">
      <alignment horizontal="center" vertical="center"/>
    </xf>
    <xf numFmtId="0" fontId="9"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5" xfId="0" applyFont="1" applyFill="1" applyBorder="1" applyAlignment="1">
      <alignment horizontal="center" vertical="center"/>
    </xf>
    <xf numFmtId="0" fontId="13" fillId="8" borderId="3" xfId="0" applyFont="1" applyFill="1" applyBorder="1" applyAlignment="1">
      <alignment horizontal="center" vertical="center"/>
    </xf>
    <xf numFmtId="0" fontId="12" fillId="6" borderId="6" xfId="0" applyFont="1" applyFill="1" applyBorder="1" applyAlignment="1">
      <alignment horizontal="center" vertical="center" wrapText="1"/>
    </xf>
    <xf numFmtId="0" fontId="12" fillId="6" borderId="9" xfId="0" applyFont="1" applyFill="1" applyBorder="1" applyAlignment="1">
      <alignment horizontal="center" vertical="center" wrapText="1"/>
    </xf>
    <xf numFmtId="0" fontId="12" fillId="6" borderId="7" xfId="0" applyFont="1" applyFill="1" applyBorder="1" applyAlignment="1">
      <alignment horizontal="center" vertical="center" wrapText="1"/>
    </xf>
    <xf numFmtId="0" fontId="12" fillId="6" borderId="10" xfId="0" applyFont="1" applyFill="1" applyBorder="1" applyAlignment="1">
      <alignment horizontal="center" vertical="center" wrapText="1"/>
    </xf>
    <xf numFmtId="0" fontId="12" fillId="6" borderId="0" xfId="0" applyFont="1" applyFill="1" applyAlignment="1">
      <alignment horizontal="center" vertical="center" wrapText="1"/>
    </xf>
    <xf numFmtId="0" fontId="12" fillId="6" borderId="12" xfId="0" applyFont="1" applyFill="1" applyBorder="1" applyAlignment="1">
      <alignment horizontal="center" vertical="center" wrapText="1"/>
    </xf>
    <xf numFmtId="0" fontId="12" fillId="6" borderId="11"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12" fillId="6" borderId="8" xfId="0" applyFont="1" applyFill="1" applyBorder="1" applyAlignment="1">
      <alignment horizontal="center" vertical="center" wrapText="1"/>
    </xf>
    <xf numFmtId="0" fontId="13" fillId="7" borderId="5" xfId="0" applyFont="1" applyFill="1" applyBorder="1" applyAlignment="1">
      <alignment horizontal="center" vertical="center"/>
    </xf>
    <xf numFmtId="0" fontId="12" fillId="6" borderId="1" xfId="65" applyFont="1" applyFill="1" applyBorder="1" applyAlignment="1">
      <alignment horizontal="center" vertical="center"/>
    </xf>
    <xf numFmtId="0" fontId="22" fillId="6" borderId="1" xfId="65" applyFont="1" applyFill="1" applyBorder="1" applyAlignment="1">
      <alignment horizontal="center" vertical="center"/>
    </xf>
    <xf numFmtId="0" fontId="12" fillId="2" borderId="6"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11"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1" fillId="8" borderId="1" xfId="0" applyFont="1" applyFill="1" applyBorder="1" applyAlignment="1">
      <alignment horizontal="center" vertical="top" wrapText="1"/>
    </xf>
    <xf numFmtId="0" fontId="11" fillId="8" borderId="1" xfId="0" applyFont="1" applyFill="1" applyBorder="1" applyAlignment="1">
      <alignment horizontal="center" vertical="top"/>
    </xf>
    <xf numFmtId="0" fontId="13" fillId="6" borderId="2" xfId="0" applyFont="1" applyFill="1" applyBorder="1">
      <alignment vertical="center"/>
    </xf>
    <xf numFmtId="0" fontId="13" fillId="6" borderId="3" xfId="0" applyFont="1" applyFill="1" applyBorder="1">
      <alignment vertical="center"/>
    </xf>
    <xf numFmtId="0" fontId="24" fillId="6" borderId="5" xfId="0" applyFont="1" applyFill="1" applyBorder="1" applyAlignment="1">
      <alignment horizontal="left" vertical="center"/>
    </xf>
    <xf numFmtId="0" fontId="24" fillId="6" borderId="3" xfId="0" applyFont="1" applyFill="1" applyBorder="1" applyAlignment="1">
      <alignment horizontal="left" vertical="center"/>
    </xf>
    <xf numFmtId="0" fontId="13" fillId="6" borderId="2" xfId="0" applyFont="1" applyFill="1" applyBorder="1" applyAlignment="1">
      <alignment horizontal="left" vertical="center"/>
    </xf>
    <xf numFmtId="0" fontId="13" fillId="6" borderId="3" xfId="0" applyFont="1" applyFill="1" applyBorder="1" applyAlignment="1">
      <alignment horizontal="left" vertical="center"/>
    </xf>
    <xf numFmtId="0" fontId="14" fillId="6" borderId="2" xfId="0" applyFont="1" applyFill="1" applyBorder="1" applyAlignment="1">
      <alignment horizontal="left" vertical="center"/>
    </xf>
    <xf numFmtId="0" fontId="14" fillId="6" borderId="5" xfId="0" applyFont="1" applyFill="1" applyBorder="1" applyAlignment="1">
      <alignment horizontal="left" vertical="center"/>
    </xf>
    <xf numFmtId="0" fontId="14" fillId="6" borderId="3" xfId="0" applyFont="1" applyFill="1" applyBorder="1" applyAlignment="1">
      <alignment horizontal="left" vertical="center"/>
    </xf>
    <xf numFmtId="0" fontId="22" fillId="6" borderId="2" xfId="2" applyFont="1" applyFill="1" applyBorder="1" applyAlignment="1">
      <alignment horizontal="center" vertical="center" wrapText="1"/>
    </xf>
    <xf numFmtId="0" fontId="22" fillId="6" borderId="3" xfId="2" applyFont="1" applyFill="1" applyBorder="1" applyAlignment="1">
      <alignment horizontal="center" vertical="center" wrapText="1"/>
    </xf>
    <xf numFmtId="0" fontId="12" fillId="6" borderId="1" xfId="0" applyFont="1" applyFill="1" applyBorder="1" applyAlignment="1">
      <alignment horizontal="center" vertical="center" wrapText="1"/>
    </xf>
    <xf numFmtId="0" fontId="14" fillId="8" borderId="2" xfId="0" applyFont="1" applyFill="1" applyBorder="1" applyAlignment="1">
      <alignment horizontal="center" vertical="center"/>
    </xf>
    <xf numFmtId="0" fontId="14" fillId="8" borderId="3" xfId="0" applyFont="1" applyFill="1" applyBorder="1" applyAlignment="1">
      <alignment horizontal="center" vertical="center"/>
    </xf>
    <xf numFmtId="0" fontId="14" fillId="8" borderId="2" xfId="0" applyFont="1" applyFill="1" applyBorder="1" applyAlignment="1">
      <alignment horizontal="center" vertical="top" wrapText="1"/>
    </xf>
    <xf numFmtId="0" fontId="14" fillId="8" borderId="3" xfId="0" applyFont="1" applyFill="1" applyBorder="1" applyAlignment="1">
      <alignment horizontal="center" vertical="top" wrapText="1"/>
    </xf>
    <xf numFmtId="0" fontId="11" fillId="8" borderId="1" xfId="0" applyFont="1" applyFill="1" applyBorder="1" applyAlignment="1">
      <alignment horizontal="center" vertical="center" wrapText="1"/>
    </xf>
    <xf numFmtId="0" fontId="11" fillId="8" borderId="1" xfId="0" applyFont="1" applyFill="1" applyBorder="1" applyAlignment="1">
      <alignment horizontal="center" vertical="center"/>
    </xf>
    <xf numFmtId="0" fontId="14" fillId="5" borderId="1" xfId="0" applyFont="1" applyFill="1" applyBorder="1" applyAlignment="1">
      <alignment horizontal="center" vertical="top" wrapText="1"/>
    </xf>
    <xf numFmtId="0" fontId="22" fillId="6" borderId="2" xfId="0" applyFont="1" applyFill="1" applyBorder="1" applyAlignment="1">
      <alignment horizontal="justify" vertical="justify" wrapText="1"/>
    </xf>
    <xf numFmtId="0" fontId="22" fillId="6" borderId="5" xfId="0" applyFont="1" applyFill="1" applyBorder="1" applyAlignment="1">
      <alignment horizontal="justify" vertical="justify" wrapText="1"/>
    </xf>
    <xf numFmtId="0" fontId="22" fillId="6" borderId="3" xfId="0" applyFont="1" applyFill="1" applyBorder="1" applyAlignment="1">
      <alignment horizontal="justify" vertical="justify" wrapText="1"/>
    </xf>
    <xf numFmtId="0" fontId="42" fillId="6" borderId="1" xfId="10" applyFont="1" applyFill="1" applyBorder="1" applyAlignment="1">
      <alignment horizontal="center" vertical="center" wrapText="1"/>
    </xf>
    <xf numFmtId="0" fontId="42" fillId="6" borderId="1" xfId="1" applyFont="1" applyFill="1" applyBorder="1" applyAlignment="1">
      <alignment horizontal="center" vertical="center" wrapText="1"/>
    </xf>
    <xf numFmtId="0" fontId="22" fillId="6" borderId="1" xfId="65" applyFont="1" applyFill="1" applyBorder="1" applyAlignment="1">
      <alignment horizontal="center" vertical="center" wrapText="1"/>
    </xf>
    <xf numFmtId="0" fontId="13" fillId="2" borderId="1" xfId="65" applyFont="1" applyFill="1" applyBorder="1" applyAlignment="1">
      <alignment horizontal="center" vertical="center" wrapText="1"/>
    </xf>
    <xf numFmtId="0" fontId="62" fillId="2" borderId="1" xfId="65" applyFont="1" applyFill="1" applyBorder="1" applyAlignment="1">
      <alignment horizontal="center" vertical="center"/>
    </xf>
    <xf numFmtId="0" fontId="14" fillId="10" borderId="1" xfId="65" applyFont="1" applyFill="1" applyBorder="1" applyAlignment="1">
      <alignment horizontal="center" vertical="center"/>
    </xf>
    <xf numFmtId="0" fontId="14" fillId="10" borderId="1" xfId="65" applyFont="1" applyFill="1" applyBorder="1" applyAlignment="1">
      <alignment horizontal="center" vertical="center" wrapText="1"/>
    </xf>
    <xf numFmtId="0" fontId="42" fillId="6" borderId="2" xfId="1" applyFont="1" applyFill="1" applyBorder="1" applyAlignment="1">
      <alignment horizontal="center" vertical="center" wrapText="1"/>
    </xf>
    <xf numFmtId="0" fontId="42" fillId="6" borderId="3" xfId="1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8" borderId="5" xfId="0" applyFont="1" applyFill="1" applyBorder="1" applyAlignment="1">
      <alignment horizontal="center" vertical="center" wrapText="1"/>
    </xf>
    <xf numFmtId="0" fontId="11" fillId="8" borderId="3" xfId="0" applyFont="1" applyFill="1" applyBorder="1" applyAlignment="1">
      <alignment horizontal="center" vertical="center" wrapText="1"/>
    </xf>
    <xf numFmtId="0" fontId="14" fillId="10" borderId="1" xfId="0" applyFont="1" applyFill="1" applyBorder="1" applyAlignment="1">
      <alignment horizontal="center" vertical="center" wrapText="1"/>
    </xf>
    <xf numFmtId="0" fontId="14" fillId="10" borderId="2" xfId="0" applyFont="1" applyFill="1" applyBorder="1" applyAlignment="1">
      <alignment horizontal="center" vertical="center" wrapText="1"/>
    </xf>
    <xf numFmtId="0" fontId="14" fillId="10" borderId="5" xfId="0" applyFont="1" applyFill="1" applyBorder="1" applyAlignment="1">
      <alignment horizontal="center" vertical="center" wrapText="1"/>
    </xf>
    <xf numFmtId="0" fontId="14" fillId="10" borderId="3" xfId="0" applyFont="1" applyFill="1" applyBorder="1" applyAlignment="1">
      <alignment horizontal="center" vertical="center" wrapText="1"/>
    </xf>
    <xf numFmtId="0" fontId="42" fillId="11" borderId="2" xfId="1" applyFont="1" applyFill="1" applyBorder="1" applyAlignment="1">
      <alignment vertical="center" wrapText="1"/>
    </xf>
    <xf numFmtId="0" fontId="42" fillId="11" borderId="5" xfId="1" applyFont="1" applyFill="1" applyBorder="1" applyAlignment="1">
      <alignment vertical="center" wrapText="1"/>
    </xf>
    <xf numFmtId="0" fontId="42" fillId="11" borderId="3" xfId="1" applyFont="1" applyFill="1" applyBorder="1" applyAlignment="1">
      <alignment vertical="center" wrapText="1"/>
    </xf>
    <xf numFmtId="0" fontId="42" fillId="11" borderId="2" xfId="1" applyFont="1" applyFill="1" applyBorder="1" applyAlignment="1">
      <alignment vertical="center"/>
    </xf>
    <xf numFmtId="0" fontId="42" fillId="11" borderId="5" xfId="1" applyFont="1" applyFill="1" applyBorder="1" applyAlignment="1">
      <alignment vertical="center"/>
    </xf>
    <xf numFmtId="0" fontId="42" fillId="11" borderId="3" xfId="1" applyFont="1" applyFill="1" applyBorder="1" applyAlignment="1">
      <alignment vertical="center"/>
    </xf>
    <xf numFmtId="0" fontId="42" fillId="6" borderId="1" xfId="1" quotePrefix="1" applyFont="1" applyFill="1" applyBorder="1" applyAlignment="1">
      <alignment horizontal="left" vertical="center" wrapText="1"/>
    </xf>
    <xf numFmtId="0" fontId="14" fillId="6" borderId="1" xfId="0" applyFont="1" applyFill="1" applyBorder="1" applyAlignment="1">
      <alignment horizontal="left" vertical="center" wrapText="1"/>
    </xf>
    <xf numFmtId="0" fontId="42" fillId="6" borderId="1" xfId="1" applyFont="1" applyFill="1" applyBorder="1" applyAlignment="1">
      <alignment horizontal="left" vertical="top" wrapText="1"/>
    </xf>
    <xf numFmtId="0" fontId="14" fillId="6" borderId="1" xfId="0" applyFont="1" applyFill="1" applyBorder="1" applyAlignment="1">
      <alignment horizontal="left" vertical="top" wrapText="1"/>
    </xf>
    <xf numFmtId="0" fontId="22" fillId="6" borderId="2" xfId="0" applyFont="1" applyFill="1" applyBorder="1" applyAlignment="1">
      <alignment horizontal="center" vertical="center"/>
    </xf>
    <xf numFmtId="0" fontId="22" fillId="6" borderId="5" xfId="0" applyFont="1" applyFill="1" applyBorder="1" applyAlignment="1">
      <alignment horizontal="center" vertical="center"/>
    </xf>
    <xf numFmtId="0" fontId="22" fillId="6" borderId="3" xfId="0" applyFont="1" applyFill="1" applyBorder="1" applyAlignment="1">
      <alignment horizontal="center" vertical="center"/>
    </xf>
    <xf numFmtId="0" fontId="42" fillId="11" borderId="2" xfId="10" applyFont="1" applyFill="1" applyBorder="1" applyAlignment="1">
      <alignment horizontal="left" vertical="center" wrapText="1"/>
    </xf>
    <xf numFmtId="0" fontId="42" fillId="11" borderId="5" xfId="10" applyFont="1" applyFill="1" applyBorder="1" applyAlignment="1">
      <alignment horizontal="left" vertical="center" wrapText="1"/>
    </xf>
    <xf numFmtId="0" fontId="42" fillId="11" borderId="3" xfId="10" applyFont="1" applyFill="1" applyBorder="1" applyAlignment="1">
      <alignment horizontal="left" vertical="center" wrapText="1"/>
    </xf>
    <xf numFmtId="0" fontId="12" fillId="6" borderId="2" xfId="0" applyFont="1" applyFill="1" applyBorder="1" applyAlignment="1">
      <alignment horizontal="left" vertical="center" wrapText="1"/>
    </xf>
    <xf numFmtId="0" fontId="12" fillId="6" borderId="5" xfId="0" applyFont="1" applyFill="1" applyBorder="1" applyAlignment="1">
      <alignment horizontal="left" vertical="center" wrapText="1"/>
    </xf>
    <xf numFmtId="0" fontId="12" fillId="6" borderId="3" xfId="0" applyFont="1" applyFill="1" applyBorder="1" applyAlignment="1">
      <alignment horizontal="left" vertical="center" wrapText="1"/>
    </xf>
    <xf numFmtId="0" fontId="42" fillId="6" borderId="1" xfId="10" applyFont="1" applyFill="1" applyBorder="1" applyAlignment="1">
      <alignment horizontal="left" vertical="center" wrapText="1"/>
    </xf>
    <xf numFmtId="0" fontId="42" fillId="6" borderId="1" xfId="1" applyFont="1" applyFill="1" applyBorder="1" applyAlignment="1">
      <alignment horizontal="left" vertical="center" wrapText="1"/>
    </xf>
    <xf numFmtId="0" fontId="14" fillId="10" borderId="1" xfId="0" applyFont="1" applyFill="1" applyBorder="1" applyAlignment="1">
      <alignment horizontal="center" vertical="top" wrapText="1"/>
    </xf>
    <xf numFmtId="0" fontId="14" fillId="10" borderId="1" xfId="0" applyFont="1" applyFill="1" applyBorder="1" applyAlignment="1">
      <alignment horizontal="center" vertical="top"/>
    </xf>
    <xf numFmtId="0" fontId="14" fillId="2" borderId="1" xfId="0" applyFont="1" applyFill="1" applyBorder="1" applyAlignment="1">
      <alignment horizontal="center" vertical="center"/>
    </xf>
    <xf numFmtId="0" fontId="42" fillId="11" borderId="5" xfId="10" applyFont="1" applyFill="1" applyBorder="1" applyAlignment="1">
      <alignment vertical="center"/>
    </xf>
    <xf numFmtId="0" fontId="42" fillId="11" borderId="3" xfId="10" applyFont="1" applyFill="1" applyBorder="1" applyAlignment="1">
      <alignment vertical="center"/>
    </xf>
    <xf numFmtId="0" fontId="12" fillId="6" borderId="1" xfId="0" applyFont="1" applyFill="1" applyBorder="1" applyAlignment="1">
      <alignment horizontal="justify" vertical="justify" wrapText="1"/>
    </xf>
    <xf numFmtId="0" fontId="12" fillId="6" borderId="2" xfId="0" applyFont="1" applyFill="1" applyBorder="1" applyAlignment="1">
      <alignment horizontal="justify" vertical="justify" wrapText="1"/>
    </xf>
    <xf numFmtId="0" fontId="12" fillId="6" borderId="5" xfId="0" applyFont="1" applyFill="1" applyBorder="1" applyAlignment="1">
      <alignment horizontal="justify" vertical="justify" wrapText="1"/>
    </xf>
    <xf numFmtId="0" fontId="12" fillId="6" borderId="3" xfId="0" applyFont="1" applyFill="1" applyBorder="1" applyAlignment="1">
      <alignment horizontal="justify" vertical="justify" wrapText="1"/>
    </xf>
    <xf numFmtId="0" fontId="42" fillId="6" borderId="2" xfId="1" applyFont="1" applyFill="1" applyBorder="1" applyAlignment="1">
      <alignment horizontal="left" vertical="center" wrapText="1"/>
    </xf>
    <xf numFmtId="0" fontId="42" fillId="6" borderId="3" xfId="10" applyFont="1" applyFill="1" applyBorder="1" applyAlignment="1">
      <alignment horizontal="left" vertical="center" wrapText="1"/>
    </xf>
    <xf numFmtId="0" fontId="14" fillId="10" borderId="1" xfId="0" applyFont="1" applyFill="1" applyBorder="1" applyAlignment="1">
      <alignment horizontal="center" vertical="center"/>
    </xf>
    <xf numFmtId="0" fontId="22" fillId="6" borderId="1" xfId="0" applyFont="1" applyFill="1" applyBorder="1" applyAlignment="1">
      <alignment horizontal="center" vertical="center"/>
    </xf>
    <xf numFmtId="0" fontId="12" fillId="6" borderId="2" xfId="0" applyFont="1" applyFill="1" applyBorder="1" applyAlignment="1">
      <alignment horizontal="left" vertical="center"/>
    </xf>
    <xf numFmtId="0" fontId="12" fillId="6" borderId="5" xfId="0" applyFont="1" applyFill="1" applyBorder="1" applyAlignment="1">
      <alignment horizontal="left" vertical="center"/>
    </xf>
    <xf numFmtId="0" fontId="12" fillId="6" borderId="3" xfId="0" applyFont="1" applyFill="1" applyBorder="1" applyAlignment="1">
      <alignment horizontal="left" vertical="center"/>
    </xf>
    <xf numFmtId="0" fontId="22" fillId="6" borderId="2" xfId="50" applyFont="1" applyFill="1" applyBorder="1" applyAlignment="1">
      <alignment horizontal="center" vertical="center"/>
    </xf>
    <xf numFmtId="0" fontId="22" fillId="6" borderId="3" xfId="50" applyFont="1" applyFill="1" applyBorder="1" applyAlignment="1">
      <alignment horizontal="center" vertical="center"/>
    </xf>
    <xf numFmtId="0" fontId="22" fillId="6" borderId="1" xfId="50" applyFont="1" applyFill="1" applyBorder="1" applyAlignment="1">
      <alignment horizontal="center" vertical="center"/>
    </xf>
    <xf numFmtId="0" fontId="51" fillId="2" borderId="1" xfId="0" applyFont="1" applyFill="1" applyBorder="1" applyAlignment="1">
      <alignment horizontal="center" vertical="center" wrapText="1"/>
    </xf>
    <xf numFmtId="0" fontId="51" fillId="2" borderId="1" xfId="0" applyFont="1" applyFill="1" applyBorder="1" applyAlignment="1">
      <alignment horizontal="center" vertical="center"/>
    </xf>
    <xf numFmtId="0" fontId="22" fillId="6" borderId="1" xfId="0" applyFont="1" applyFill="1" applyBorder="1" applyAlignment="1">
      <alignment horizontal="center" vertical="center" wrapText="1"/>
    </xf>
    <xf numFmtId="0" fontId="12" fillId="6" borderId="2" xfId="50" applyFont="1" applyFill="1" applyBorder="1" applyAlignment="1">
      <alignment horizontal="center" vertical="center"/>
    </xf>
    <xf numFmtId="0" fontId="12" fillId="6" borderId="3" xfId="50" applyFont="1" applyFill="1" applyBorder="1" applyAlignment="1">
      <alignment horizontal="center" vertical="center"/>
    </xf>
    <xf numFmtId="0" fontId="12" fillId="6" borderId="1" xfId="50" applyFont="1" applyFill="1" applyBorder="1" applyAlignment="1">
      <alignment horizontal="center" vertical="center"/>
    </xf>
    <xf numFmtId="0" fontId="22" fillId="15" borderId="16" xfId="0" applyFont="1" applyFill="1" applyBorder="1" applyAlignment="1">
      <alignment horizontal="center" vertical="center" wrapText="1"/>
    </xf>
    <xf numFmtId="0" fontId="22" fillId="15" borderId="17" xfId="0" applyFont="1" applyFill="1" applyBorder="1" applyAlignment="1">
      <alignment horizontal="center" vertical="center" wrapText="1"/>
    </xf>
    <xf numFmtId="0" fontId="22" fillId="15" borderId="15" xfId="0" applyFont="1" applyFill="1" applyBorder="1" applyAlignment="1">
      <alignment horizontal="center" vertical="center" wrapText="1"/>
    </xf>
    <xf numFmtId="9" fontId="22" fillId="15" borderId="16" xfId="0" applyNumberFormat="1" applyFont="1" applyFill="1" applyBorder="1" applyAlignment="1">
      <alignment horizontal="center" vertical="center" wrapText="1"/>
    </xf>
    <xf numFmtId="9" fontId="22" fillId="15" borderId="17" xfId="0" applyNumberFormat="1" applyFont="1" applyFill="1" applyBorder="1" applyAlignment="1">
      <alignment horizontal="center" vertical="center" wrapText="1"/>
    </xf>
    <xf numFmtId="9" fontId="22" fillId="15" borderId="15" xfId="0" applyNumberFormat="1" applyFont="1" applyFill="1" applyBorder="1" applyAlignment="1">
      <alignment horizontal="center" vertical="center" wrapText="1"/>
    </xf>
    <xf numFmtId="0" fontId="44" fillId="15" borderId="16" xfId="0" applyFont="1" applyFill="1" applyBorder="1" applyAlignment="1">
      <alignment horizontal="center" vertical="center" wrapText="1"/>
    </xf>
    <xf numFmtId="0" fontId="44" fillId="15" borderId="17" xfId="0" applyFont="1" applyFill="1" applyBorder="1" applyAlignment="1">
      <alignment horizontal="center" vertical="center" wrapText="1"/>
    </xf>
    <xf numFmtId="0" fontId="44" fillId="15" borderId="18" xfId="0" applyFont="1" applyFill="1" applyBorder="1" applyAlignment="1">
      <alignment horizontal="center" vertical="center" wrapText="1"/>
    </xf>
    <xf numFmtId="0" fontId="22" fillId="15" borderId="21" xfId="0" applyFont="1" applyFill="1" applyBorder="1" applyAlignment="1">
      <alignment horizontal="center" vertical="center" wrapText="1"/>
    </xf>
    <xf numFmtId="0" fontId="22" fillId="15" borderId="23" xfId="0" applyFont="1" applyFill="1" applyBorder="1" applyAlignment="1">
      <alignment horizontal="center" vertical="center" wrapText="1"/>
    </xf>
    <xf numFmtId="0" fontId="22" fillId="15" borderId="26" xfId="0" applyFont="1" applyFill="1" applyBorder="1" applyAlignment="1">
      <alignment horizontal="center" vertical="center" wrapText="1"/>
    </xf>
    <xf numFmtId="0" fontId="22" fillId="15" borderId="20" xfId="0" applyFont="1" applyFill="1" applyBorder="1" applyAlignment="1">
      <alignment horizontal="center" vertical="center" wrapText="1"/>
    </xf>
    <xf numFmtId="0" fontId="22" fillId="15" borderId="24" xfId="0" applyFont="1" applyFill="1" applyBorder="1" applyAlignment="1">
      <alignment horizontal="center" vertical="center" wrapText="1"/>
    </xf>
    <xf numFmtId="0" fontId="22" fillId="15" borderId="27" xfId="0" applyFont="1" applyFill="1" applyBorder="1" applyAlignment="1">
      <alignment horizontal="center" vertical="center" wrapText="1"/>
    </xf>
    <xf numFmtId="0" fontId="22" fillId="15" borderId="22" xfId="0" applyFont="1" applyFill="1" applyBorder="1" applyAlignment="1">
      <alignment horizontal="center" vertical="center" wrapText="1"/>
    </xf>
    <xf numFmtId="0" fontId="22" fillId="15" borderId="25" xfId="0" applyFont="1" applyFill="1" applyBorder="1" applyAlignment="1">
      <alignment horizontal="center" vertical="center" wrapText="1"/>
    </xf>
    <xf numFmtId="0" fontId="22" fillId="15" borderId="28" xfId="0" applyFont="1" applyFill="1" applyBorder="1" applyAlignment="1">
      <alignment horizontal="center" vertical="center" wrapText="1"/>
    </xf>
    <xf numFmtId="0" fontId="44" fillId="15" borderId="20" xfId="0" applyFont="1" applyFill="1" applyBorder="1" applyAlignment="1">
      <alignment horizontal="center" vertical="center" wrapText="1"/>
    </xf>
    <xf numFmtId="0" fontId="44" fillId="15" borderId="24" xfId="0" applyFont="1" applyFill="1" applyBorder="1" applyAlignment="1">
      <alignment horizontal="center" vertical="center" wrapText="1"/>
    </xf>
    <xf numFmtId="0" fontId="44" fillId="15" borderId="27" xfId="0" applyFont="1" applyFill="1" applyBorder="1" applyAlignment="1">
      <alignment horizontal="center" vertical="center" wrapText="1"/>
    </xf>
    <xf numFmtId="0" fontId="22" fillId="11" borderId="16" xfId="0" applyFont="1" applyFill="1" applyBorder="1" applyAlignment="1">
      <alignment horizontal="center" vertical="center" wrapText="1"/>
    </xf>
    <xf numFmtId="0" fontId="22" fillId="11" borderId="17" xfId="0" applyFont="1" applyFill="1" applyBorder="1" applyAlignment="1">
      <alignment horizontal="center" vertical="center" wrapText="1"/>
    </xf>
    <xf numFmtId="0" fontId="22" fillId="11" borderId="15" xfId="0" applyFont="1" applyFill="1" applyBorder="1" applyAlignment="1">
      <alignment horizontal="center" vertical="center" wrapText="1"/>
    </xf>
    <xf numFmtId="0" fontId="46" fillId="11" borderId="29" xfId="0" applyFont="1" applyFill="1" applyBorder="1" applyAlignment="1">
      <alignment horizontal="center" vertical="center" wrapText="1"/>
    </xf>
    <xf numFmtId="0" fontId="46" fillId="11" borderId="17" xfId="0" applyFont="1" applyFill="1" applyBorder="1" applyAlignment="1">
      <alignment horizontal="center" vertical="center" wrapText="1"/>
    </xf>
    <xf numFmtId="0" fontId="46" fillId="11" borderId="15" xfId="0" applyFont="1" applyFill="1" applyBorder="1" applyAlignment="1">
      <alignment horizontal="center" vertical="center" wrapText="1"/>
    </xf>
    <xf numFmtId="0" fontId="42" fillId="6" borderId="29" xfId="9" applyFont="1" applyFill="1" applyBorder="1" applyAlignment="1">
      <alignment horizontal="center" vertical="center" wrapText="1"/>
    </xf>
    <xf numFmtId="0" fontId="42" fillId="6" borderId="17" xfId="9" applyFont="1" applyFill="1" applyBorder="1" applyAlignment="1">
      <alignment horizontal="center" vertical="center" wrapText="1"/>
    </xf>
    <xf numFmtId="0" fontId="42" fillId="6" borderId="15" xfId="9" applyFont="1" applyFill="1" applyBorder="1" applyAlignment="1">
      <alignment horizontal="center" vertical="center" wrapText="1"/>
    </xf>
    <xf numFmtId="0" fontId="42" fillId="6" borderId="20" xfId="1" applyFont="1" applyFill="1" applyBorder="1" applyAlignment="1">
      <alignment horizontal="center" vertical="center" wrapText="1"/>
    </xf>
    <xf numFmtId="0" fontId="42" fillId="6" borderId="24" xfId="1" applyFont="1" applyFill="1" applyBorder="1" applyAlignment="1">
      <alignment horizontal="center" vertical="center" wrapText="1"/>
    </xf>
    <xf numFmtId="0" fontId="42" fillId="6" borderId="27" xfId="1" applyFont="1" applyFill="1" applyBorder="1" applyAlignment="1">
      <alignment horizontal="center" vertical="center" wrapText="1"/>
    </xf>
    <xf numFmtId="0" fontId="12" fillId="6" borderId="20" xfId="0" applyFont="1" applyFill="1" applyBorder="1" applyAlignment="1">
      <alignment horizontal="center" vertical="center" wrapText="1"/>
    </xf>
    <xf numFmtId="0" fontId="12" fillId="6" borderId="27" xfId="0" applyFont="1" applyFill="1" applyBorder="1" applyAlignment="1">
      <alignment horizontal="center" vertical="center" wrapText="1"/>
    </xf>
    <xf numFmtId="0" fontId="12" fillId="6" borderId="24"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2" fillId="6" borderId="1" xfId="0" applyFont="1" applyFill="1" applyBorder="1" applyAlignment="1">
      <alignment horizontal="left" vertical="center" wrapText="1"/>
    </xf>
    <xf numFmtId="0" fontId="22" fillId="11" borderId="2" xfId="0" applyFont="1" applyFill="1" applyBorder="1" applyAlignment="1">
      <alignment horizontal="center" vertical="center" wrapText="1"/>
    </xf>
    <xf numFmtId="0" fontId="22" fillId="11" borderId="3" xfId="0" applyFont="1" applyFill="1" applyBorder="1" applyAlignment="1">
      <alignment horizontal="center" vertical="center" wrapText="1"/>
    </xf>
    <xf numFmtId="0" fontId="22" fillId="11" borderId="6" xfId="0" applyFont="1" applyFill="1" applyBorder="1" applyAlignment="1">
      <alignment horizontal="center" vertical="center" wrapText="1"/>
    </xf>
    <xf numFmtId="0" fontId="22" fillId="11" borderId="7" xfId="0" applyFont="1" applyFill="1" applyBorder="1" applyAlignment="1">
      <alignment horizontal="center" vertical="center" wrapText="1"/>
    </xf>
    <xf numFmtId="0" fontId="22" fillId="11" borderId="11" xfId="0" applyFont="1" applyFill="1" applyBorder="1" applyAlignment="1">
      <alignment horizontal="center" vertical="center" wrapText="1"/>
    </xf>
    <xf numFmtId="0" fontId="22" fillId="11" borderId="8" xfId="0" applyFont="1" applyFill="1" applyBorder="1" applyAlignment="1">
      <alignment horizontal="center" vertical="center" wrapText="1"/>
    </xf>
    <xf numFmtId="0" fontId="12" fillId="6" borderId="1" xfId="20" applyFont="1" applyFill="1" applyBorder="1" applyAlignment="1">
      <alignment horizontal="center" vertical="center" wrapText="1"/>
    </xf>
    <xf numFmtId="0" fontId="22" fillId="6" borderId="20" xfId="20" applyFont="1" applyFill="1" applyBorder="1" applyAlignment="1">
      <alignment horizontal="center" vertical="center" wrapText="1"/>
    </xf>
    <xf numFmtId="0" fontId="22" fillId="6" borderId="1" xfId="20" applyFont="1" applyFill="1" applyBorder="1" applyAlignment="1">
      <alignment horizontal="center" vertical="center" wrapText="1"/>
    </xf>
    <xf numFmtId="0" fontId="58" fillId="17" borderId="2" xfId="0" applyFont="1" applyFill="1" applyBorder="1" applyAlignment="1" applyProtection="1">
      <alignment horizontal="center" vertical="center" wrapText="1"/>
      <protection locked="0"/>
    </xf>
    <xf numFmtId="0" fontId="60" fillId="17" borderId="5" xfId="0" applyFont="1" applyFill="1" applyBorder="1" applyAlignment="1" applyProtection="1">
      <alignment horizontal="center" vertical="center"/>
      <protection locked="0"/>
    </xf>
    <xf numFmtId="0" fontId="60" fillId="17" borderId="3" xfId="0" applyFont="1" applyFill="1" applyBorder="1" applyAlignment="1" applyProtection="1">
      <alignment horizontal="center" vertical="center"/>
      <protection locked="0"/>
    </xf>
    <xf numFmtId="0" fontId="14" fillId="10" borderId="2" xfId="0" applyFont="1" applyFill="1" applyBorder="1" applyAlignment="1" applyProtection="1">
      <alignment horizontal="center" vertical="center" wrapText="1"/>
      <protection locked="0"/>
    </xf>
    <xf numFmtId="0" fontId="14" fillId="10" borderId="3" xfId="0" applyFont="1" applyFill="1" applyBorder="1" applyAlignment="1" applyProtection="1">
      <alignment horizontal="center" vertical="center"/>
      <protection locked="0"/>
    </xf>
    <xf numFmtId="0" fontId="42" fillId="6" borderId="3" xfId="1" applyFont="1" applyFill="1" applyBorder="1" applyAlignment="1">
      <alignment horizontal="left" vertical="center" wrapText="1"/>
    </xf>
    <xf numFmtId="0" fontId="13" fillId="2" borderId="1" xfId="0" applyFont="1" applyFill="1" applyBorder="1" applyAlignment="1">
      <alignment horizontal="center" vertical="top" wrapText="1"/>
    </xf>
    <xf numFmtId="0" fontId="62" fillId="2" borderId="1" xfId="0" applyFont="1" applyFill="1" applyBorder="1" applyAlignment="1">
      <alignment horizontal="center" vertical="top"/>
    </xf>
    <xf numFmtId="0" fontId="22" fillId="6" borderId="1" xfId="50" applyFont="1" applyFill="1" applyBorder="1" applyAlignment="1" applyProtection="1">
      <alignment horizontal="center" vertical="center"/>
      <protection locked="0"/>
    </xf>
    <xf numFmtId="0" fontId="22" fillId="6" borderId="1" xfId="50" applyFont="1" applyFill="1" applyBorder="1" applyAlignment="1" applyProtection="1">
      <alignment horizontal="left" vertical="center" wrapText="1"/>
      <protection locked="0"/>
    </xf>
    <xf numFmtId="0" fontId="12" fillId="6" borderId="6" xfId="50" applyFont="1" applyFill="1" applyBorder="1" applyAlignment="1" applyProtection="1">
      <alignment horizontal="center" vertical="center"/>
      <protection locked="0"/>
    </xf>
    <xf numFmtId="0" fontId="12" fillId="6" borderId="7" xfId="50" applyFont="1" applyFill="1" applyBorder="1" applyAlignment="1" applyProtection="1">
      <alignment horizontal="center" vertical="center"/>
      <protection locked="0"/>
    </xf>
    <xf numFmtId="0" fontId="46" fillId="6" borderId="1" xfId="50" applyFont="1" applyFill="1" applyBorder="1" applyAlignment="1">
      <alignment horizontal="left" vertical="center" wrapText="1"/>
    </xf>
    <xf numFmtId="0" fontId="42" fillId="6" borderId="5" xfId="1" applyFont="1" applyFill="1" applyBorder="1" applyAlignment="1">
      <alignment horizontal="left" vertical="center" wrapText="1"/>
    </xf>
    <xf numFmtId="0" fontId="12" fillId="6" borderId="1" xfId="50" applyFont="1" applyFill="1" applyBorder="1" applyAlignment="1" applyProtection="1">
      <alignment horizontal="center" vertical="center"/>
      <protection locked="0"/>
    </xf>
    <xf numFmtId="3" fontId="46" fillId="14" borderId="1" xfId="50" applyNumberFormat="1" applyFont="1" applyFill="1" applyBorder="1" applyAlignment="1">
      <alignment horizontal="center" vertical="center" wrapText="1"/>
    </xf>
    <xf numFmtId="0" fontId="46" fillId="14" borderId="1" xfId="50" applyFont="1" applyFill="1" applyBorder="1" applyAlignment="1">
      <alignment horizontal="center" vertical="center" wrapText="1"/>
    </xf>
    <xf numFmtId="3" fontId="40" fillId="14" borderId="1" xfId="50" applyNumberFormat="1" applyFont="1" applyFill="1" applyBorder="1" applyAlignment="1">
      <alignment horizontal="left" wrapText="1"/>
    </xf>
    <xf numFmtId="0" fontId="40" fillId="14" borderId="1" xfId="50" applyFont="1" applyFill="1" applyBorder="1" applyAlignment="1">
      <alignment horizontal="left" wrapText="1"/>
    </xf>
    <xf numFmtId="0" fontId="22" fillId="6" borderId="1" xfId="50" applyFont="1" applyFill="1" applyBorder="1" applyAlignment="1">
      <alignment horizontal="left" vertical="center" wrapText="1"/>
    </xf>
    <xf numFmtId="0" fontId="20" fillId="6" borderId="1"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3" fillId="8" borderId="2" xfId="0" applyFont="1" applyFill="1" applyBorder="1" applyAlignment="1">
      <alignment horizontal="center" vertical="top" wrapText="1"/>
    </xf>
    <xf numFmtId="0" fontId="13" fillId="8" borderId="5" xfId="0" applyFont="1" applyFill="1" applyBorder="1" applyAlignment="1">
      <alignment horizontal="center" vertical="top" wrapText="1"/>
    </xf>
    <xf numFmtId="0" fontId="13" fillId="8" borderId="3" xfId="0" applyFont="1" applyFill="1" applyBorder="1" applyAlignment="1">
      <alignment horizontal="center" vertical="top" wrapText="1"/>
    </xf>
    <xf numFmtId="0" fontId="14" fillId="13" borderId="20" xfId="0" applyFont="1" applyFill="1" applyBorder="1" applyAlignment="1">
      <alignment horizontal="center" vertical="center"/>
    </xf>
    <xf numFmtId="0" fontId="14" fillId="13" borderId="27" xfId="0" applyFont="1" applyFill="1" applyBorder="1" applyAlignment="1">
      <alignment horizontal="center" vertical="center"/>
    </xf>
    <xf numFmtId="0" fontId="13" fillId="8" borderId="2" xfId="65" applyFont="1" applyFill="1" applyBorder="1" applyAlignment="1">
      <alignment horizontal="center" vertical="center" wrapText="1"/>
    </xf>
    <xf numFmtId="0" fontId="13" fillId="8" borderId="5" xfId="65" applyFont="1" applyFill="1" applyBorder="1" applyAlignment="1">
      <alignment horizontal="center" vertical="center"/>
    </xf>
    <xf numFmtId="0" fontId="13" fillId="8" borderId="3" xfId="65" applyFont="1" applyFill="1" applyBorder="1" applyAlignment="1">
      <alignment horizontal="center" vertical="center"/>
    </xf>
    <xf numFmtId="0" fontId="62" fillId="2" borderId="2" xfId="65" applyFont="1" applyFill="1" applyBorder="1" applyAlignment="1" applyProtection="1">
      <alignment horizontal="center" vertical="center" wrapText="1"/>
      <protection locked="0"/>
    </xf>
    <xf numFmtId="0" fontId="62" fillId="2" borderId="5" xfId="65" applyFont="1" applyFill="1" applyBorder="1" applyAlignment="1" applyProtection="1">
      <alignment horizontal="center" vertical="center"/>
      <protection locked="0"/>
    </xf>
    <xf numFmtId="0" fontId="62" fillId="2" borderId="3" xfId="65" applyFont="1" applyFill="1" applyBorder="1" applyAlignment="1" applyProtection="1">
      <alignment horizontal="center" vertical="center"/>
      <protection locked="0"/>
    </xf>
    <xf numFmtId="0" fontId="14" fillId="10" borderId="2" xfId="50" applyFont="1" applyFill="1" applyBorder="1" applyAlignment="1" applyProtection="1">
      <alignment horizontal="center" vertical="center" wrapText="1"/>
      <protection locked="0"/>
    </xf>
    <xf numFmtId="0" fontId="14" fillId="10" borderId="3" xfId="50" applyFont="1" applyFill="1" applyBorder="1" applyAlignment="1" applyProtection="1">
      <alignment horizontal="center" vertical="center" wrapText="1"/>
      <protection locked="0"/>
    </xf>
    <xf numFmtId="0" fontId="13" fillId="8" borderId="1" xfId="0" applyFont="1" applyFill="1" applyBorder="1" applyAlignment="1">
      <alignment horizontal="center" vertical="center" wrapText="1"/>
    </xf>
    <xf numFmtId="0" fontId="57" fillId="8" borderId="1" xfId="0" applyFont="1" applyFill="1" applyBorder="1" applyAlignment="1">
      <alignment horizontal="center" vertical="center"/>
    </xf>
    <xf numFmtId="0" fontId="11" fillId="2" borderId="1" xfId="0" applyFont="1" applyFill="1" applyBorder="1" applyAlignment="1">
      <alignment horizontal="center" vertical="center"/>
    </xf>
    <xf numFmtId="0" fontId="15" fillId="10" borderId="2" xfId="50" applyFont="1" applyFill="1" applyBorder="1" applyAlignment="1" applyProtection="1">
      <alignment horizontal="center" vertical="center" wrapText="1"/>
      <protection locked="0"/>
    </xf>
    <xf numFmtId="0" fontId="15" fillId="10" borderId="5" xfId="50" applyFont="1" applyFill="1" applyBorder="1" applyAlignment="1" applyProtection="1">
      <alignment horizontal="center" vertical="center" wrapText="1"/>
      <protection locked="0"/>
    </xf>
    <xf numFmtId="0" fontId="15" fillId="10" borderId="3" xfId="50" applyFont="1" applyFill="1" applyBorder="1" applyAlignment="1" applyProtection="1">
      <alignment horizontal="center" vertical="center" wrapText="1"/>
      <protection locked="0"/>
    </xf>
    <xf numFmtId="0" fontId="22" fillId="16" borderId="34" xfId="0" applyFont="1" applyFill="1" applyBorder="1" applyAlignment="1">
      <alignment horizontal="left" vertical="top" wrapText="1"/>
    </xf>
    <xf numFmtId="0" fontId="22" fillId="16" borderId="35" xfId="0" applyFont="1" applyFill="1" applyBorder="1" applyAlignment="1">
      <alignment horizontal="left" vertical="top" wrapText="1"/>
    </xf>
    <xf numFmtId="0" fontId="22" fillId="16" borderId="36" xfId="0" applyFont="1" applyFill="1" applyBorder="1" applyAlignment="1">
      <alignment horizontal="left" vertical="top" wrapText="1"/>
    </xf>
    <xf numFmtId="0" fontId="42" fillId="16" borderId="34" xfId="1" applyFont="1" applyFill="1" applyBorder="1" applyAlignment="1">
      <alignment horizontal="center" vertical="center" wrapText="1"/>
    </xf>
    <xf numFmtId="0" fontId="22" fillId="16" borderId="35" xfId="0" applyFont="1" applyFill="1" applyBorder="1" applyAlignment="1">
      <alignment horizontal="center" vertical="center" wrapText="1"/>
    </xf>
    <xf numFmtId="0" fontId="22" fillId="16" borderId="36" xfId="0" applyFont="1" applyFill="1" applyBorder="1" applyAlignment="1">
      <alignment horizontal="center" vertical="center" wrapText="1"/>
    </xf>
    <xf numFmtId="0" fontId="22" fillId="16" borderId="34" xfId="0" applyFont="1" applyFill="1" applyBorder="1" applyAlignment="1">
      <alignment horizontal="center" vertical="top" wrapText="1"/>
    </xf>
    <xf numFmtId="0" fontId="22" fillId="16" borderId="35" xfId="0" applyFont="1" applyFill="1" applyBorder="1" applyAlignment="1">
      <alignment horizontal="center" vertical="top" wrapText="1"/>
    </xf>
    <xf numFmtId="0" fontId="22" fillId="16" borderId="36" xfId="0" applyFont="1" applyFill="1" applyBorder="1" applyAlignment="1">
      <alignment horizontal="center" vertical="top" wrapText="1"/>
    </xf>
    <xf numFmtId="0" fontId="22" fillId="6" borderId="2" xfId="0" applyFont="1" applyFill="1" applyBorder="1" applyAlignment="1">
      <alignment horizontal="center" vertical="center" wrapText="1"/>
    </xf>
    <xf numFmtId="0" fontId="22" fillId="6" borderId="5" xfId="0" applyFont="1" applyFill="1" applyBorder="1" applyAlignment="1">
      <alignment horizontal="center" vertical="center" wrapText="1"/>
    </xf>
    <xf numFmtId="0" fontId="22" fillId="6" borderId="3" xfId="0" applyFont="1" applyFill="1" applyBorder="1" applyAlignment="1">
      <alignment horizontal="center" vertical="center" wrapText="1"/>
    </xf>
    <xf numFmtId="0" fontId="68" fillId="16" borderId="14" xfId="1" applyFont="1" applyFill="1" applyBorder="1" applyAlignment="1">
      <alignment horizontal="center" vertical="center" wrapText="1"/>
    </xf>
    <xf numFmtId="0" fontId="69" fillId="0" borderId="33" xfId="0" applyFont="1" applyBorder="1" applyAlignment="1">
      <alignment horizontal="center" vertical="center"/>
    </xf>
    <xf numFmtId="0" fontId="69" fillId="0" borderId="32" xfId="0" applyFont="1" applyBorder="1" applyAlignment="1">
      <alignment horizontal="center" vertical="center"/>
    </xf>
    <xf numFmtId="0" fontId="57" fillId="0" borderId="0" xfId="0" applyFont="1" applyAlignment="1">
      <alignment horizontal="center" vertical="center"/>
    </xf>
    <xf numFmtId="0" fontId="57" fillId="0" borderId="0" xfId="0" applyFont="1">
      <alignment vertical="center"/>
    </xf>
    <xf numFmtId="0" fontId="21" fillId="0" borderId="0" xfId="0" applyFont="1">
      <alignment vertical="center"/>
    </xf>
    <xf numFmtId="0" fontId="21" fillId="0" borderId="0" xfId="71" applyFont="1">
      <alignment vertical="center"/>
    </xf>
    <xf numFmtId="0" fontId="22" fillId="16" borderId="37" xfId="0" applyFont="1" applyFill="1" applyBorder="1" applyAlignment="1">
      <alignment horizontal="center" vertical="top" wrapText="1"/>
    </xf>
    <xf numFmtId="0" fontId="22" fillId="16" borderId="38" xfId="0" applyFont="1" applyFill="1" applyBorder="1" applyAlignment="1">
      <alignment horizontal="center" vertical="top" wrapText="1"/>
    </xf>
    <xf numFmtId="0" fontId="22" fillId="16" borderId="39" xfId="0" applyFont="1" applyFill="1" applyBorder="1" applyAlignment="1">
      <alignment horizontal="center" vertical="top" wrapText="1"/>
    </xf>
    <xf numFmtId="0" fontId="22" fillId="16" borderId="14" xfId="0" applyFont="1" applyFill="1" applyBorder="1" applyAlignment="1">
      <alignment horizontal="center" vertical="top" wrapText="1"/>
    </xf>
    <xf numFmtId="0" fontId="22" fillId="16" borderId="33" xfId="0" applyFont="1" applyFill="1" applyBorder="1" applyAlignment="1">
      <alignment horizontal="center" vertical="top" wrapText="1"/>
    </xf>
    <xf numFmtId="0" fontId="22" fillId="16" borderId="32" xfId="0" applyFont="1" applyFill="1" applyBorder="1" applyAlignment="1">
      <alignment horizontal="center" vertical="top" wrapText="1"/>
    </xf>
    <xf numFmtId="0" fontId="22" fillId="16" borderId="34" xfId="0" applyFont="1" applyFill="1" applyBorder="1" applyAlignment="1">
      <alignment horizontal="center" vertical="center" wrapText="1"/>
    </xf>
    <xf numFmtId="0" fontId="22" fillId="16" borderId="38" xfId="0" applyFont="1" applyFill="1" applyBorder="1" applyAlignment="1">
      <alignment horizontal="center" vertical="center" wrapText="1"/>
    </xf>
    <xf numFmtId="0" fontId="22" fillId="16" borderId="39" xfId="0" applyFont="1" applyFill="1" applyBorder="1" applyAlignment="1">
      <alignment horizontal="center" vertical="center" wrapText="1"/>
    </xf>
    <xf numFmtId="0" fontId="22" fillId="16" borderId="37" xfId="0" applyFont="1" applyFill="1" applyBorder="1" applyAlignment="1">
      <alignment horizontal="center" vertical="center" wrapText="1"/>
    </xf>
    <xf numFmtId="0" fontId="42" fillId="16" borderId="37" xfId="1" applyFont="1" applyFill="1" applyBorder="1" applyAlignment="1">
      <alignment horizontal="center" vertical="center" wrapText="1"/>
    </xf>
    <xf numFmtId="0" fontId="22" fillId="16" borderId="14" xfId="0" applyFont="1" applyFill="1" applyBorder="1" applyAlignment="1">
      <alignment horizontal="center" vertical="center" wrapText="1"/>
    </xf>
    <xf numFmtId="0" fontId="22" fillId="0" borderId="33" xfId="0" applyFont="1" applyBorder="1" applyAlignment="1">
      <alignment horizontal="center" vertical="center"/>
    </xf>
    <xf numFmtId="0" fontId="22" fillId="0" borderId="32" xfId="0" applyFont="1" applyBorder="1" applyAlignment="1">
      <alignment horizontal="center" vertical="center"/>
    </xf>
    <xf numFmtId="0" fontId="71" fillId="16" borderId="34" xfId="1" applyFont="1" applyFill="1" applyBorder="1" applyAlignment="1">
      <alignment horizontal="center" vertical="center" wrapText="1"/>
    </xf>
    <xf numFmtId="0" fontId="72" fillId="6" borderId="1" xfId="1" applyFont="1" applyFill="1" applyBorder="1" applyAlignment="1">
      <alignment vertical="center" wrapText="1"/>
    </xf>
    <xf numFmtId="0" fontId="17" fillId="6" borderId="1" xfId="1" applyFill="1" applyBorder="1" applyAlignment="1">
      <alignment horizontal="left" vertical="top" wrapText="1"/>
    </xf>
    <xf numFmtId="9" fontId="73" fillId="6" borderId="2" xfId="0" applyNumberFormat="1" applyFont="1" applyFill="1" applyBorder="1" applyAlignment="1">
      <alignment horizontal="left" vertical="center" wrapText="1"/>
    </xf>
    <xf numFmtId="9" fontId="73" fillId="6" borderId="5" xfId="0" applyNumberFormat="1" applyFont="1" applyFill="1" applyBorder="1" applyAlignment="1">
      <alignment horizontal="left" vertical="center" wrapText="1"/>
    </xf>
    <xf numFmtId="9" fontId="73" fillId="6" borderId="3" xfId="0" applyNumberFormat="1" applyFont="1" applyFill="1" applyBorder="1" applyAlignment="1">
      <alignment horizontal="left" vertical="center" wrapText="1"/>
    </xf>
    <xf numFmtId="0" fontId="10" fillId="0" borderId="0" xfId="0" applyFont="1" applyAlignment="1">
      <alignment horizontal="left" vertical="center"/>
    </xf>
    <xf numFmtId="9" fontId="12" fillId="6" borderId="1" xfId="0" applyNumberFormat="1" applyFont="1" applyFill="1" applyBorder="1" applyAlignment="1">
      <alignment horizontal="left" vertical="center" wrapText="1"/>
    </xf>
    <xf numFmtId="0" fontId="12" fillId="6" borderId="2" xfId="0" applyFont="1" applyFill="1" applyBorder="1" applyAlignment="1">
      <alignment vertical="center" wrapText="1"/>
    </xf>
    <xf numFmtId="0" fontId="12" fillId="6" borderId="5" xfId="0" applyFont="1" applyFill="1" applyBorder="1" applyAlignment="1">
      <alignment vertical="center" wrapText="1"/>
    </xf>
    <xf numFmtId="0" fontId="73" fillId="15" borderId="13" xfId="0" applyFont="1" applyFill="1" applyBorder="1" applyAlignment="1">
      <alignment horizontal="left" vertical="center" wrapText="1"/>
    </xf>
    <xf numFmtId="0" fontId="68" fillId="6" borderId="2" xfId="1" applyFont="1" applyFill="1" applyBorder="1" applyAlignment="1">
      <alignment horizontal="center" vertical="center" wrapText="1"/>
    </xf>
    <xf numFmtId="0" fontId="57" fillId="6" borderId="5" xfId="0" applyFont="1" applyFill="1" applyBorder="1" applyAlignment="1">
      <alignment horizontal="center" vertical="center" wrapText="1"/>
    </xf>
    <xf numFmtId="0" fontId="57" fillId="6" borderId="3" xfId="0" applyFont="1" applyFill="1" applyBorder="1" applyAlignment="1">
      <alignment horizontal="center" vertical="center" wrapText="1"/>
    </xf>
  </cellXfs>
  <cellStyles count="72">
    <cellStyle name="Hipervínculo" xfId="1" builtinId="8"/>
    <cellStyle name="Hipervínculo 2" xfId="3" xr:uid="{0DB4C86B-7F69-49F1-8D7C-27F0460F09D9}"/>
    <cellStyle name="Hipervínculo 2 2" xfId="9" xr:uid="{A71D161F-F45F-4E9D-A6D6-EB6F42B118BF}"/>
    <cellStyle name="Hyperlink" xfId="4" xr:uid="{5BB68EBA-5BB0-49B0-8427-32C9C95072CF}"/>
    <cellStyle name="Hyperlink 2" xfId="10" xr:uid="{A0F5AE82-3850-4750-B9EF-8C67513E9A8B}"/>
    <cellStyle name="Millares [0]" xfId="48" builtinId="6"/>
    <cellStyle name="Millares [0] 2" xfId="7" xr:uid="{F2014278-7C0D-4B24-B596-F09E0B66DD89}"/>
    <cellStyle name="Millares [0] 2 2" xfId="19" xr:uid="{69BD2F54-C7E7-42EC-9BB7-4052BFFB7E54}"/>
    <cellStyle name="Millares [0] 2 2 2" xfId="40" xr:uid="{EAB9F36A-C312-43FF-97C2-AE028A801FA4}"/>
    <cellStyle name="Millares [0] 2 2 3" xfId="64" xr:uid="{6FBEFFCB-ACDE-4FFE-8CA9-09A19AF726F5}"/>
    <cellStyle name="Millares [0] 2 3" xfId="29" xr:uid="{D88AB536-5762-43C0-87D7-6B6354A52758}"/>
    <cellStyle name="Millares [0] 2 4" xfId="54" xr:uid="{2B12B98B-4BB5-45C7-A0A4-E7D4F241C750}"/>
    <cellStyle name="Millares [0] 3" xfId="13" xr:uid="{8DCDF8D6-9577-4438-91E1-BE130622B90A}"/>
    <cellStyle name="Millares [0] 3 2" xfId="23" xr:uid="{C795B586-D090-416F-9441-950E8AE0290F}"/>
    <cellStyle name="Millares [0] 3 2 2" xfId="44" xr:uid="{FEC62C74-7E10-4C01-B2D5-450EF1B78C6B}"/>
    <cellStyle name="Millares [0] 3 2 3" xfId="68" xr:uid="{023464CE-CA47-4196-B289-DE316D746892}"/>
    <cellStyle name="Millares [0] 3 3" xfId="33" xr:uid="{E7737BA2-A2FA-43AA-B889-E27F6251A723}"/>
    <cellStyle name="Millares [0] 3 4" xfId="58" xr:uid="{712534E7-EF7C-4310-959B-BAEF81273A9F}"/>
    <cellStyle name="Normal" xfId="0" builtinId="0"/>
    <cellStyle name="Normal 2" xfId="2" xr:uid="{B9453438-A0DE-46FD-842E-5CA206986D6B}"/>
    <cellStyle name="Normal 2 12" xfId="71" xr:uid="{DA05A909-B7D7-4DDF-B93B-1AC1FC953740}"/>
    <cellStyle name="Normal 2 2" xfId="8" xr:uid="{26EAFD87-6E88-449E-9BB7-761A89D298CC}"/>
    <cellStyle name="Normal 2 2 2" xfId="20" xr:uid="{1341D954-B1D0-4162-BA87-798730537944}"/>
    <cellStyle name="Normal 2 2 2 2" xfId="41" xr:uid="{9C8B85FE-4C50-4465-A8BF-E93CDC00B7FE}"/>
    <cellStyle name="Normal 2 2 2 3" xfId="65" xr:uid="{6582CC8F-EE25-4568-B6C3-3413F5679104}"/>
    <cellStyle name="Normal 2 2 3" xfId="30" xr:uid="{A02367C8-5810-4CAF-838B-9651999BD063}"/>
    <cellStyle name="Normal 2 2 4" xfId="55" xr:uid="{F8F14E2D-6DBA-4E95-9D72-BB081F169589}"/>
    <cellStyle name="Normal 2 3" xfId="14" xr:uid="{9D957D96-6E4A-4EF9-92CC-EE4E06713E02}"/>
    <cellStyle name="Normal 2 3 2" xfId="24" xr:uid="{D5454C14-79CC-4663-94F6-D3FBF85CE9FA}"/>
    <cellStyle name="Normal 2 3 2 2" xfId="45" xr:uid="{D161FD1F-14B3-44FA-BEAC-898C45C6C47D}"/>
    <cellStyle name="Normal 2 3 2 3" xfId="69" xr:uid="{5552C58D-B713-440C-9CD0-D0382B29081A}"/>
    <cellStyle name="Normal 2 3 3" xfId="34" xr:uid="{FA93AF80-E6A0-46E1-8AAB-4D35733365B2}"/>
    <cellStyle name="Normal 2 3 4" xfId="59" xr:uid="{4686FDE4-788E-4CC6-9D0E-6B6D22180E67}"/>
    <cellStyle name="Normal 2 4" xfId="16" xr:uid="{3EB65F20-B881-4099-A72A-4A62E2DBFEB3}"/>
    <cellStyle name="Normal 2 4 2" xfId="47" xr:uid="{490B3EA8-3013-40DE-9293-1048FEB0D7C8}"/>
    <cellStyle name="Normal 2 4 3" xfId="36" xr:uid="{2A619967-E458-453D-85BD-83A0FFB6EC1D}"/>
    <cellStyle name="Normal 2 4 4" xfId="61" xr:uid="{C9461660-318D-463D-963A-F69BCA5BD106}"/>
    <cellStyle name="Normal 2 5" xfId="37" xr:uid="{15A234CA-22F7-493E-AFD2-0040803200AF}"/>
    <cellStyle name="Normal 2 6" xfId="26" xr:uid="{445CFCB5-1356-4C5C-8499-390F1AECFBDD}"/>
    <cellStyle name="Normal 2 7" xfId="51" xr:uid="{2D605286-D931-4569-B18C-9D04A7A83133}"/>
    <cellStyle name="Normal 3" xfId="50" xr:uid="{8D60682E-28D6-40FD-A429-947561B8371C}"/>
    <cellStyle name="Porcentaje" xfId="49" builtinId="5"/>
    <cellStyle name="Porcentaje 2" xfId="5" xr:uid="{36E44E23-26C0-4D38-B0E5-6554CE733343}"/>
    <cellStyle name="Porcentaje 2 2" xfId="11" xr:uid="{12BD0CFA-F6BB-4454-B35B-F8F4EC577124}"/>
    <cellStyle name="Porcentaje 2 2 2" xfId="21" xr:uid="{7ECF4BDC-C1FE-4C82-AE6E-4E58570D4345}"/>
    <cellStyle name="Porcentaje 2 2 2 2" xfId="42" xr:uid="{8EE8294A-EC36-489A-9DB7-8400C2F12B7D}"/>
    <cellStyle name="Porcentaje 2 2 2 3" xfId="66" xr:uid="{609DCB5A-B8D4-4AE8-83FA-1DBD26C66C04}"/>
    <cellStyle name="Porcentaje 2 2 3" xfId="31" xr:uid="{E96940F8-F52A-476B-9A68-734E60A2AFC4}"/>
    <cellStyle name="Porcentaje 2 2 4" xfId="56" xr:uid="{542DA0D5-B205-4841-B70F-AD46DEE9FA7D}"/>
    <cellStyle name="Porcentaje 2 3" xfId="15" xr:uid="{9FFE4285-5131-4248-BA6F-21A9FEF6E064}"/>
    <cellStyle name="Porcentaje 2 3 2" xfId="25" xr:uid="{8F5E770C-FB71-4A69-A5A5-DFEFDDC11BB4}"/>
    <cellStyle name="Porcentaje 2 3 2 2" xfId="46" xr:uid="{90618226-6C60-4802-A0C4-BCF25A0178A5}"/>
    <cellStyle name="Porcentaje 2 3 2 3" xfId="70" xr:uid="{2C40736C-9A31-4A2B-AEBE-F579F54E9B0F}"/>
    <cellStyle name="Porcentaje 2 3 3" xfId="35" xr:uid="{724D471A-0E5A-4E3E-8F45-23467F5B8232}"/>
    <cellStyle name="Porcentaje 2 3 4" xfId="60" xr:uid="{76A27DF9-733E-4AE9-AABE-941E810E8DA6}"/>
    <cellStyle name="Porcentaje 2 4" xfId="17" xr:uid="{55C0563C-F459-48D5-87A3-0FBEBFE6A7BF}"/>
    <cellStyle name="Porcentaje 2 4 2" xfId="38" xr:uid="{57C74800-E74A-4F03-91D6-17F60AB5DA87}"/>
    <cellStyle name="Porcentaje 2 4 3" xfId="62" xr:uid="{09222613-56D5-4718-AC0A-21592F42750A}"/>
    <cellStyle name="Porcentaje 2 5" xfId="27" xr:uid="{B6F469E1-190D-4877-8515-ABAED1EFC49B}"/>
    <cellStyle name="Porcentaje 2 6" xfId="52" xr:uid="{D9605063-71DC-4775-9B7E-5604E0E172EB}"/>
    <cellStyle name="Porcentaje 3" xfId="6" xr:uid="{A6C410E1-6944-47FD-A41E-E229DAECE5D6}"/>
    <cellStyle name="Porcentaje 3 2" xfId="18" xr:uid="{BE39A266-9AE1-435F-BBEB-608123315C49}"/>
    <cellStyle name="Porcentaje 3 2 2" xfId="39" xr:uid="{E226E094-36F3-4778-9634-E52D80905471}"/>
    <cellStyle name="Porcentaje 3 2 3" xfId="63" xr:uid="{C428C09D-AB4F-49D6-A80C-DAE231E05373}"/>
    <cellStyle name="Porcentaje 3 3" xfId="28" xr:uid="{EEF568C1-1D8C-4C12-BE15-FFCFDC9791AD}"/>
    <cellStyle name="Porcentaje 3 4" xfId="53" xr:uid="{AD202782-EA58-48EF-B20D-51BF05B3BDAE}"/>
    <cellStyle name="Porcentaje 4" xfId="12" xr:uid="{29AEEB7A-38F2-4C06-9761-DFE2C417A37A}"/>
    <cellStyle name="Porcentaje 4 2" xfId="22" xr:uid="{21E6342B-0554-468D-ADC4-367A70F65B32}"/>
    <cellStyle name="Porcentaje 4 2 2" xfId="43" xr:uid="{B9D313C6-9F66-4085-8AEA-9943740A6BF1}"/>
    <cellStyle name="Porcentaje 4 2 3" xfId="67" xr:uid="{67B7FF5F-1F0D-4B15-8914-C095DF643388}"/>
    <cellStyle name="Porcentaje 4 3" xfId="32" xr:uid="{E62D2971-F826-4F16-BE60-13E36D0214A9}"/>
    <cellStyle name="Porcentaje 4 4" xfId="57" xr:uid="{C4815B77-5BE3-4848-92E5-3CBC14692D2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40" b="1" i="0" u="none" strike="noStrike" kern="1200" spc="0" baseline="0">
                <a:solidFill>
                  <a:schemeClr val="tx1">
                    <a:lumMod val="85000"/>
                    <a:lumOff val="15000"/>
                  </a:schemeClr>
                </a:solidFill>
                <a:latin typeface="Garamond" panose="02020404030301010803" pitchFamily="18" charset="0"/>
                <a:ea typeface="+mn-ea"/>
                <a:cs typeface="+mn-cs"/>
              </a:defRPr>
            </a:pPr>
            <a:r>
              <a:rPr lang="es-PY"/>
              <a:t>Ejecución Presupuestaria del 01/01/2025 al 31/12/2025</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lumMod val="85000"/>
                  <a:lumOff val="15000"/>
                </a:schemeClr>
              </a:solidFill>
              <a:latin typeface="Garamond" panose="02020404030301010803" pitchFamily="18" charset="0"/>
              <a:ea typeface="+mn-ea"/>
              <a:cs typeface="+mn-cs"/>
            </a:defRPr>
          </a:pPr>
          <a:endParaRPr lang="es-PY"/>
        </a:p>
      </c:txPr>
    </c:title>
    <c:autoTitleDeleted val="0"/>
    <c:plotArea>
      <c:layout>
        <c:manualLayout>
          <c:layoutTarget val="inner"/>
          <c:xMode val="edge"/>
          <c:yMode val="edge"/>
          <c:x val="0.33152257808264762"/>
          <c:y val="0.29486033982594279"/>
          <c:w val="0.30696144577019896"/>
          <c:h val="0.59251636966431831"/>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DD5-4005-B4D3-D92752B2D07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DD5-4005-B4D3-D92752B2D07F}"/>
              </c:ext>
            </c:extLst>
          </c:dPt>
          <c:dLbls>
            <c:dLbl>
              <c:idx val="0"/>
              <c:layout>
                <c:manualLayout>
                  <c:x val="0.1759791073497359"/>
                  <c:y val="-5.6353277364619099E-2"/>
                </c:manualLayout>
              </c:layout>
              <c:showLegendKey val="0"/>
              <c:showVal val="1"/>
              <c:showCatName val="1"/>
              <c:showSerName val="0"/>
              <c:showPercent val="1"/>
              <c:showBubbleSize val="0"/>
              <c:separator>
</c:separator>
              <c:extLst>
                <c:ext xmlns:c15="http://schemas.microsoft.com/office/drawing/2012/chart" uri="{CE6537A1-D6FC-4f65-9D91-7224C49458BB}">
                  <c15:layout>
                    <c:manualLayout>
                      <c:w val="0.21620939776542894"/>
                      <c:h val="0.24708753124433608"/>
                    </c:manualLayout>
                  </c15:layout>
                </c:ext>
                <c:ext xmlns:c16="http://schemas.microsoft.com/office/drawing/2014/chart" uri="{C3380CC4-5D6E-409C-BE32-E72D297353CC}">
                  <c16:uniqueId val="{00000001-8DD5-4005-B4D3-D92752B2D07F}"/>
                </c:ext>
              </c:extLst>
            </c:dLbl>
            <c:dLbl>
              <c:idx val="1"/>
              <c:layout>
                <c:manualLayout>
                  <c:x val="-0.14289567420032595"/>
                  <c:y val="7.8298629362685737E-2"/>
                </c:manualLayout>
              </c:layout>
              <c:showLegendKey val="0"/>
              <c:showVal val="1"/>
              <c:showCatName val="1"/>
              <c:showSerName val="0"/>
              <c:showPercent val="1"/>
              <c:showBubbleSize val="0"/>
              <c:separator>
</c:separator>
              <c:extLst>
                <c:ext xmlns:c15="http://schemas.microsoft.com/office/drawing/2012/chart" uri="{CE6537A1-D6FC-4f65-9D91-7224C49458BB}">
                  <c15:layout>
                    <c:manualLayout>
                      <c:w val="0.20174571445402242"/>
                      <c:h val="0.30560826232852095"/>
                    </c:manualLayout>
                  </c15:layout>
                </c:ext>
                <c:ext xmlns:c16="http://schemas.microsoft.com/office/drawing/2014/chart" uri="{C3380CC4-5D6E-409C-BE32-E72D297353CC}">
                  <c16:uniqueId val="{00000003-8DD5-4005-B4D3-D92752B2D07F}"/>
                </c:ext>
              </c:extLst>
            </c:dLbl>
            <c:spPr>
              <a:noFill/>
              <a:ln>
                <a:noFill/>
              </a:ln>
              <a:effectLst/>
            </c:spPr>
            <c:txPr>
              <a:bodyPr rot="0" spcFirstLastPara="1" vertOverflow="ellipsis" vert="horz" wrap="square" anchor="ctr" anchorCtr="1"/>
              <a:lstStyle/>
              <a:p>
                <a:pPr>
                  <a:defRPr sz="1200" b="1" i="0" u="none" strike="noStrike" kern="1200" baseline="0">
                    <a:solidFill>
                      <a:schemeClr val="tx1">
                        <a:lumMod val="85000"/>
                        <a:lumOff val="15000"/>
                      </a:schemeClr>
                    </a:solidFill>
                    <a:latin typeface="Garamond" panose="02020404030301010803" pitchFamily="18" charset="0"/>
                    <a:ea typeface="+mn-ea"/>
                    <a:cs typeface="+mn-cs"/>
                  </a:defRPr>
                </a:pPr>
                <a:endParaRPr lang="es-PY"/>
              </a:p>
            </c:txPr>
            <c:showLegendKey val="0"/>
            <c:showVal val="1"/>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('[1]MATRIZ RCC-MIC 2025'!$E$93,'[1]MATRIZ RCC-MIC 2025'!$F$93)</c:f>
              <c:strCache>
                <c:ptCount val="2"/>
                <c:pt idx="0">
                  <c:v>Ejecutado.
Ojeporúmava</c:v>
                </c:pt>
                <c:pt idx="1">
                  <c:v>Saldos.
Viru hembýva
</c:v>
                </c:pt>
              </c:strCache>
            </c:strRef>
          </c:cat>
          <c:val>
            <c:numRef>
              <c:f>('[1]MATRIZ RCC-MIC 2025'!$E$201,'[1]MATRIZ RCC-MIC 2025'!$F$201)</c:f>
              <c:numCache>
                <c:formatCode>General</c:formatCode>
                <c:ptCount val="2"/>
                <c:pt idx="0">
                  <c:v>127784279363</c:v>
                </c:pt>
                <c:pt idx="1">
                  <c:v>47861453492</c:v>
                </c:pt>
              </c:numCache>
            </c:numRef>
          </c:val>
          <c:extLst>
            <c:ext xmlns:c16="http://schemas.microsoft.com/office/drawing/2014/chart" uri="{C3380CC4-5D6E-409C-BE32-E72D297353CC}">
              <c16:uniqueId val="{00000004-8DD5-4005-B4D3-D92752B2D07F}"/>
            </c:ext>
          </c:extLst>
        </c:ser>
        <c:dLbls>
          <c:showLegendKey val="0"/>
          <c:showVal val="0"/>
          <c:showCatName val="0"/>
          <c:showSerName val="0"/>
          <c:showPercent val="0"/>
          <c:showBubbleSize val="0"/>
          <c:showLeaderLines val="1"/>
        </c:dLbls>
        <c:firstSliceAng val="0"/>
      </c:pieChart>
      <c:spPr>
        <a:solidFill>
          <a:schemeClr val="accent4">
            <a:lumMod val="20000"/>
            <a:lumOff val="80000"/>
          </a:schemeClr>
        </a:solid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accent4">
        <a:lumMod val="20000"/>
        <a:lumOff val="80000"/>
      </a:schemeClr>
    </a:solidFill>
    <a:ln w="9525" cap="flat" cmpd="sng" algn="ctr">
      <a:noFill/>
      <a:round/>
    </a:ln>
    <a:effectLst/>
  </c:spPr>
  <c:txPr>
    <a:bodyPr/>
    <a:lstStyle/>
    <a:p>
      <a:pPr>
        <a:defRPr sz="1200" b="1">
          <a:solidFill>
            <a:schemeClr val="tx1">
              <a:lumMod val="85000"/>
              <a:lumOff val="15000"/>
            </a:schemeClr>
          </a:solidFill>
          <a:latin typeface="Garamond" panose="02020404030301010803" pitchFamily="18" charset="0"/>
        </a:defRPr>
      </a:pPr>
      <a:endParaRPr lang="es-PY"/>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3" Type="http://schemas.openxmlformats.org/officeDocument/2006/relationships/image" Target="../media/image12.png"/><Relationship Id="rId18" Type="http://schemas.openxmlformats.org/officeDocument/2006/relationships/image" Target="../media/image17.png"/><Relationship Id="rId26" Type="http://schemas.openxmlformats.org/officeDocument/2006/relationships/image" Target="../media/image25.png"/><Relationship Id="rId39" Type="http://schemas.openxmlformats.org/officeDocument/2006/relationships/image" Target="../media/image38.jpeg"/><Relationship Id="rId21" Type="http://schemas.openxmlformats.org/officeDocument/2006/relationships/image" Target="../media/image20.png"/><Relationship Id="rId34" Type="http://schemas.openxmlformats.org/officeDocument/2006/relationships/image" Target="../media/image33.png"/><Relationship Id="rId42" Type="http://schemas.openxmlformats.org/officeDocument/2006/relationships/image" Target="../media/image41.jpeg"/><Relationship Id="rId47" Type="http://schemas.openxmlformats.org/officeDocument/2006/relationships/image" Target="../media/image46.jpeg"/><Relationship Id="rId50" Type="http://schemas.openxmlformats.org/officeDocument/2006/relationships/image" Target="../media/image49.jpeg"/><Relationship Id="rId55" Type="http://schemas.openxmlformats.org/officeDocument/2006/relationships/image" Target="../media/image54.jpeg"/><Relationship Id="rId7" Type="http://schemas.openxmlformats.org/officeDocument/2006/relationships/image" Target="../media/image7.jpeg"/><Relationship Id="rId2" Type="http://schemas.openxmlformats.org/officeDocument/2006/relationships/image" Target="../media/image3.png"/><Relationship Id="rId16" Type="http://schemas.openxmlformats.org/officeDocument/2006/relationships/image" Target="../media/image15.png"/><Relationship Id="rId29" Type="http://schemas.openxmlformats.org/officeDocument/2006/relationships/image" Target="../media/image28.png"/><Relationship Id="rId11" Type="http://schemas.openxmlformats.org/officeDocument/2006/relationships/image" Target="../media/image11.png"/><Relationship Id="rId24" Type="http://schemas.openxmlformats.org/officeDocument/2006/relationships/image" Target="../media/image23.png"/><Relationship Id="rId32" Type="http://schemas.openxmlformats.org/officeDocument/2006/relationships/image" Target="../media/image31.jpeg"/><Relationship Id="rId37" Type="http://schemas.openxmlformats.org/officeDocument/2006/relationships/image" Target="../media/image36.jpeg"/><Relationship Id="rId40" Type="http://schemas.openxmlformats.org/officeDocument/2006/relationships/image" Target="../media/image39.jpeg"/><Relationship Id="rId45" Type="http://schemas.openxmlformats.org/officeDocument/2006/relationships/image" Target="../media/image44.jpeg"/><Relationship Id="rId53" Type="http://schemas.openxmlformats.org/officeDocument/2006/relationships/image" Target="../media/image52.jpeg"/><Relationship Id="rId5" Type="http://schemas.openxmlformats.org/officeDocument/2006/relationships/image" Target="../media/image5.png"/><Relationship Id="rId10" Type="http://schemas.openxmlformats.org/officeDocument/2006/relationships/image" Target="../media/image10.png"/><Relationship Id="rId19" Type="http://schemas.openxmlformats.org/officeDocument/2006/relationships/image" Target="../media/image18.png"/><Relationship Id="rId31" Type="http://schemas.openxmlformats.org/officeDocument/2006/relationships/image" Target="../media/image30.jpeg"/><Relationship Id="rId44" Type="http://schemas.openxmlformats.org/officeDocument/2006/relationships/image" Target="../media/image43.jpeg"/><Relationship Id="rId52" Type="http://schemas.openxmlformats.org/officeDocument/2006/relationships/image" Target="../media/image51.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3.png"/><Relationship Id="rId22" Type="http://schemas.openxmlformats.org/officeDocument/2006/relationships/image" Target="../media/image21.png"/><Relationship Id="rId27" Type="http://schemas.openxmlformats.org/officeDocument/2006/relationships/image" Target="../media/image26.png"/><Relationship Id="rId30" Type="http://schemas.openxmlformats.org/officeDocument/2006/relationships/image" Target="../media/image29.png"/><Relationship Id="rId35" Type="http://schemas.openxmlformats.org/officeDocument/2006/relationships/image" Target="../media/image34.png"/><Relationship Id="rId43" Type="http://schemas.openxmlformats.org/officeDocument/2006/relationships/image" Target="../media/image42.jpeg"/><Relationship Id="rId48" Type="http://schemas.openxmlformats.org/officeDocument/2006/relationships/image" Target="../media/image47.jpeg"/><Relationship Id="rId56" Type="http://schemas.openxmlformats.org/officeDocument/2006/relationships/image" Target="../media/image55.jpeg"/><Relationship Id="rId8" Type="http://schemas.openxmlformats.org/officeDocument/2006/relationships/image" Target="../media/image8.png"/><Relationship Id="rId51" Type="http://schemas.openxmlformats.org/officeDocument/2006/relationships/image" Target="../media/image50.jpeg"/><Relationship Id="rId3" Type="http://schemas.openxmlformats.org/officeDocument/2006/relationships/image" Target="cid:image002.png@01D87741.54FA77B0" TargetMode="External"/><Relationship Id="rId12" Type="http://schemas.openxmlformats.org/officeDocument/2006/relationships/chart" Target="../charts/chart1.xml"/><Relationship Id="rId17" Type="http://schemas.openxmlformats.org/officeDocument/2006/relationships/image" Target="../media/image16.png"/><Relationship Id="rId25" Type="http://schemas.openxmlformats.org/officeDocument/2006/relationships/image" Target="../media/image24.png"/><Relationship Id="rId33" Type="http://schemas.openxmlformats.org/officeDocument/2006/relationships/image" Target="../media/image32.jpeg"/><Relationship Id="rId38" Type="http://schemas.openxmlformats.org/officeDocument/2006/relationships/image" Target="../media/image37.jpeg"/><Relationship Id="rId46" Type="http://schemas.openxmlformats.org/officeDocument/2006/relationships/image" Target="../media/image45.jpeg"/><Relationship Id="rId20" Type="http://schemas.openxmlformats.org/officeDocument/2006/relationships/image" Target="../media/image19.png"/><Relationship Id="rId41" Type="http://schemas.openxmlformats.org/officeDocument/2006/relationships/image" Target="../media/image40.jpeg"/><Relationship Id="rId54" Type="http://schemas.openxmlformats.org/officeDocument/2006/relationships/image" Target="../media/image53.jpeg"/><Relationship Id="rId1" Type="http://schemas.openxmlformats.org/officeDocument/2006/relationships/image" Target="../media/image2.png"/><Relationship Id="rId6" Type="http://schemas.openxmlformats.org/officeDocument/2006/relationships/image" Target="../media/image6.jpeg"/><Relationship Id="rId15" Type="http://schemas.openxmlformats.org/officeDocument/2006/relationships/image" Target="../media/image14.png"/><Relationship Id="rId23" Type="http://schemas.openxmlformats.org/officeDocument/2006/relationships/image" Target="../media/image22.png"/><Relationship Id="rId28" Type="http://schemas.openxmlformats.org/officeDocument/2006/relationships/image" Target="../media/image27.png"/><Relationship Id="rId36" Type="http://schemas.openxmlformats.org/officeDocument/2006/relationships/image" Target="../media/image35.jpeg"/><Relationship Id="rId49" Type="http://schemas.openxmlformats.org/officeDocument/2006/relationships/image" Target="../media/image48.jpeg"/></Relationships>
</file>

<file path=xl/drawings/drawing1.xml><?xml version="1.0" encoding="utf-8"?>
<xdr:wsDr xmlns:xdr="http://schemas.openxmlformats.org/drawingml/2006/spreadsheetDrawing" xmlns:a="http://schemas.openxmlformats.org/drawingml/2006/main">
  <xdr:twoCellAnchor editAs="oneCell">
    <xdr:from>
      <xdr:col>1</xdr:col>
      <xdr:colOff>1333500</xdr:colOff>
      <xdr:row>1</xdr:row>
      <xdr:rowOff>127000</xdr:rowOff>
    </xdr:from>
    <xdr:to>
      <xdr:col>5</xdr:col>
      <xdr:colOff>2159000</xdr:colOff>
      <xdr:row>1</xdr:row>
      <xdr:rowOff>1003300</xdr:rowOff>
    </xdr:to>
    <xdr:pic>
      <xdr:nvPicPr>
        <xdr:cNvPr id="21" name="Imagen 20">
          <a:extLst>
            <a:ext uri="{FF2B5EF4-FFF2-40B4-BE49-F238E27FC236}">
              <a16:creationId xmlns:a16="http://schemas.microsoft.com/office/drawing/2014/main" id="{B7E70249-1FDE-54D1-8238-07026BA1B26F}"/>
            </a:ext>
          </a:extLst>
        </xdr:cNvPr>
        <xdr:cNvPicPr>
          <a:picLocks noChangeAspect="1"/>
        </xdr:cNvPicPr>
      </xdr:nvPicPr>
      <xdr:blipFill>
        <a:blip xmlns:r="http://schemas.openxmlformats.org/officeDocument/2006/relationships" r:embed="rId1"/>
        <a:stretch>
          <a:fillRect/>
        </a:stretch>
      </xdr:blipFill>
      <xdr:spPr>
        <a:xfrm>
          <a:off x="2984500" y="317500"/>
          <a:ext cx="8534400" cy="876300"/>
        </a:xfrm>
        <a:prstGeom prst="rect">
          <a:avLst/>
        </a:prstGeom>
      </xdr:spPr>
    </xdr:pic>
    <xdr:clientData/>
  </xdr:twoCellAnchor>
  <xdr:twoCellAnchor>
    <xdr:from>
      <xdr:col>7</xdr:col>
      <xdr:colOff>0</xdr:colOff>
      <xdr:row>151</xdr:row>
      <xdr:rowOff>0</xdr:rowOff>
    </xdr:from>
    <xdr:to>
      <xdr:col>7</xdr:col>
      <xdr:colOff>152400</xdr:colOff>
      <xdr:row>151</xdr:row>
      <xdr:rowOff>152400</xdr:rowOff>
    </xdr:to>
    <xdr:pic>
      <xdr:nvPicPr>
        <xdr:cNvPr id="7" name="Imagen 6" descr="​icono de Carpeta">
          <a:extLst>
            <a:ext uri="{FF2B5EF4-FFF2-40B4-BE49-F238E27FC236}">
              <a16:creationId xmlns:a16="http://schemas.microsoft.com/office/drawing/2014/main" id="{72833F51-D641-4036-8D4E-41AA22FCEB26}"/>
            </a:ext>
          </a:extLst>
        </xdr:cNvPr>
        <xdr:cNvPicPr>
          <a:picLocks noChangeAspect="1" noChangeArrowheads="1"/>
        </xdr:cNvPicPr>
      </xdr:nvPicPr>
      <xdr:blipFill>
        <a:blip xmlns:r="http://schemas.openxmlformats.org/officeDocument/2006/relationships" r:embed="rId2" r:link="rId3" cstate="print">
          <a:extLst>
            <a:ext uri="{28A0092B-C50C-407E-A947-70E740481C1C}">
              <a14:useLocalDpi xmlns:a14="http://schemas.microsoft.com/office/drawing/2010/main" val="0"/>
            </a:ext>
          </a:extLst>
        </a:blip>
        <a:srcRect/>
        <a:stretch>
          <a:fillRect/>
        </a:stretch>
      </xdr:blipFill>
      <xdr:spPr bwMode="auto">
        <a:xfrm>
          <a:off x="15430500" y="1048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152</xdr:row>
      <xdr:rowOff>0</xdr:rowOff>
    </xdr:from>
    <xdr:to>
      <xdr:col>7</xdr:col>
      <xdr:colOff>152400</xdr:colOff>
      <xdr:row>152</xdr:row>
      <xdr:rowOff>152400</xdr:rowOff>
    </xdr:to>
    <xdr:pic>
      <xdr:nvPicPr>
        <xdr:cNvPr id="8" name="Imagen 7" descr="​icono de Carpeta">
          <a:extLst>
            <a:ext uri="{FF2B5EF4-FFF2-40B4-BE49-F238E27FC236}">
              <a16:creationId xmlns:a16="http://schemas.microsoft.com/office/drawing/2014/main" id="{F9C2FBD4-DF3F-4D15-A039-A71F7F0E8819}"/>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15430500" y="1060323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153</xdr:row>
      <xdr:rowOff>0</xdr:rowOff>
    </xdr:from>
    <xdr:to>
      <xdr:col>7</xdr:col>
      <xdr:colOff>152400</xdr:colOff>
      <xdr:row>153</xdr:row>
      <xdr:rowOff>152400</xdr:rowOff>
    </xdr:to>
    <xdr:pic>
      <xdr:nvPicPr>
        <xdr:cNvPr id="9" name="Imagen 8" descr="​icono de Carpeta">
          <a:extLst>
            <a:ext uri="{FF2B5EF4-FFF2-40B4-BE49-F238E27FC236}">
              <a16:creationId xmlns:a16="http://schemas.microsoft.com/office/drawing/2014/main" id="{C39B556C-E0BE-4EEF-A56E-7A90892D2045}"/>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15430500" y="1068324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154</xdr:row>
      <xdr:rowOff>0</xdr:rowOff>
    </xdr:from>
    <xdr:to>
      <xdr:col>7</xdr:col>
      <xdr:colOff>152400</xdr:colOff>
      <xdr:row>154</xdr:row>
      <xdr:rowOff>152400</xdr:rowOff>
    </xdr:to>
    <xdr:pic>
      <xdr:nvPicPr>
        <xdr:cNvPr id="10" name="Imagen 9" descr="​icono de Carpeta">
          <a:extLst>
            <a:ext uri="{FF2B5EF4-FFF2-40B4-BE49-F238E27FC236}">
              <a16:creationId xmlns:a16="http://schemas.microsoft.com/office/drawing/2014/main" id="{CD354FEC-EC4E-4216-B1B9-3C80F716BBAA}"/>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15430500" y="107632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155</xdr:row>
      <xdr:rowOff>0</xdr:rowOff>
    </xdr:from>
    <xdr:to>
      <xdr:col>7</xdr:col>
      <xdr:colOff>152400</xdr:colOff>
      <xdr:row>155</xdr:row>
      <xdr:rowOff>152400</xdr:rowOff>
    </xdr:to>
    <xdr:pic>
      <xdr:nvPicPr>
        <xdr:cNvPr id="11" name="Imagen 10" descr="​icono de Carpeta">
          <a:extLst>
            <a:ext uri="{FF2B5EF4-FFF2-40B4-BE49-F238E27FC236}">
              <a16:creationId xmlns:a16="http://schemas.microsoft.com/office/drawing/2014/main" id="{76397098-4187-4FA0-951A-866CE90095DA}"/>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15430500" y="108232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156</xdr:row>
      <xdr:rowOff>0</xdr:rowOff>
    </xdr:from>
    <xdr:to>
      <xdr:col>7</xdr:col>
      <xdr:colOff>152400</xdr:colOff>
      <xdr:row>156</xdr:row>
      <xdr:rowOff>152400</xdr:rowOff>
    </xdr:to>
    <xdr:pic>
      <xdr:nvPicPr>
        <xdr:cNvPr id="12" name="Imagen 11" descr="​icono de Carpeta">
          <a:extLst>
            <a:ext uri="{FF2B5EF4-FFF2-40B4-BE49-F238E27FC236}">
              <a16:creationId xmlns:a16="http://schemas.microsoft.com/office/drawing/2014/main" id="{5A1E7428-E71F-4455-8A8F-5AA092BE242C}"/>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15430500" y="108832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76200</xdr:colOff>
      <xdr:row>106</xdr:row>
      <xdr:rowOff>50800</xdr:rowOff>
    </xdr:from>
    <xdr:to>
      <xdr:col>6</xdr:col>
      <xdr:colOff>3238500</xdr:colOff>
      <xdr:row>106</xdr:row>
      <xdr:rowOff>2095500</xdr:rowOff>
    </xdr:to>
    <xdr:pic>
      <xdr:nvPicPr>
        <xdr:cNvPr id="15" name="Imagen 14">
          <a:extLst>
            <a:ext uri="{FF2B5EF4-FFF2-40B4-BE49-F238E27FC236}">
              <a16:creationId xmlns:a16="http://schemas.microsoft.com/office/drawing/2014/main" id="{5EC2BACF-C9AA-4C86-A31B-4D12EB045D13}"/>
            </a:ext>
          </a:extLst>
        </xdr:cNvPr>
        <xdr:cNvPicPr>
          <a:picLocks noChangeAspect="1"/>
        </xdr:cNvPicPr>
      </xdr:nvPicPr>
      <xdr:blipFill>
        <a:blip xmlns:r="http://schemas.openxmlformats.org/officeDocument/2006/relationships" r:embed="rId4"/>
        <a:stretch>
          <a:fillRect/>
        </a:stretch>
      </xdr:blipFill>
      <xdr:spPr>
        <a:xfrm>
          <a:off x="12598400" y="46482000"/>
          <a:ext cx="3162300" cy="2044700"/>
        </a:xfrm>
        <a:prstGeom prst="rect">
          <a:avLst/>
        </a:prstGeom>
      </xdr:spPr>
    </xdr:pic>
    <xdr:clientData/>
  </xdr:twoCellAnchor>
  <xdr:twoCellAnchor editAs="oneCell">
    <xdr:from>
      <xdr:col>6</xdr:col>
      <xdr:colOff>50801</xdr:colOff>
      <xdr:row>108</xdr:row>
      <xdr:rowOff>101600</xdr:rowOff>
    </xdr:from>
    <xdr:to>
      <xdr:col>6</xdr:col>
      <xdr:colOff>3213100</xdr:colOff>
      <xdr:row>108</xdr:row>
      <xdr:rowOff>2047421</xdr:rowOff>
    </xdr:to>
    <xdr:pic>
      <xdr:nvPicPr>
        <xdr:cNvPr id="16" name="Imagen 15">
          <a:extLst>
            <a:ext uri="{FF2B5EF4-FFF2-40B4-BE49-F238E27FC236}">
              <a16:creationId xmlns:a16="http://schemas.microsoft.com/office/drawing/2014/main" id="{BBBD4447-A59F-4D37-BA22-532F9CA92A04}"/>
            </a:ext>
          </a:extLst>
        </xdr:cNvPr>
        <xdr:cNvPicPr>
          <a:picLocks noChangeAspect="1"/>
        </xdr:cNvPicPr>
      </xdr:nvPicPr>
      <xdr:blipFill>
        <a:blip xmlns:r="http://schemas.openxmlformats.org/officeDocument/2006/relationships" r:embed="rId5"/>
        <a:stretch>
          <a:fillRect/>
        </a:stretch>
      </xdr:blipFill>
      <xdr:spPr>
        <a:xfrm>
          <a:off x="12573001" y="50660300"/>
          <a:ext cx="3162299" cy="1945821"/>
        </a:xfrm>
        <a:prstGeom prst="rect">
          <a:avLst/>
        </a:prstGeom>
      </xdr:spPr>
    </xdr:pic>
    <xdr:clientData/>
  </xdr:twoCellAnchor>
  <xdr:twoCellAnchor editAs="oneCell">
    <xdr:from>
      <xdr:col>6</xdr:col>
      <xdr:colOff>76200</xdr:colOff>
      <xdr:row>109</xdr:row>
      <xdr:rowOff>50800</xdr:rowOff>
    </xdr:from>
    <xdr:to>
      <xdr:col>6</xdr:col>
      <xdr:colOff>3213100</xdr:colOff>
      <xdr:row>109</xdr:row>
      <xdr:rowOff>1651000</xdr:rowOff>
    </xdr:to>
    <xdr:pic>
      <xdr:nvPicPr>
        <xdr:cNvPr id="17" name="Imagen 16">
          <a:extLst>
            <a:ext uri="{FF2B5EF4-FFF2-40B4-BE49-F238E27FC236}">
              <a16:creationId xmlns:a16="http://schemas.microsoft.com/office/drawing/2014/main" id="{7CCE8A97-13A9-4A2D-93F7-921B271A682C}"/>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2598400" y="52755800"/>
          <a:ext cx="3136900" cy="1600200"/>
        </a:xfrm>
        <a:prstGeom prst="rect">
          <a:avLst/>
        </a:prstGeom>
        <a:noFill/>
        <a:ln>
          <a:noFill/>
        </a:ln>
      </xdr:spPr>
    </xdr:pic>
    <xdr:clientData/>
  </xdr:twoCellAnchor>
  <xdr:twoCellAnchor editAs="oneCell">
    <xdr:from>
      <xdr:col>6</xdr:col>
      <xdr:colOff>63500</xdr:colOff>
      <xdr:row>109</xdr:row>
      <xdr:rowOff>1714500</xdr:rowOff>
    </xdr:from>
    <xdr:to>
      <xdr:col>6</xdr:col>
      <xdr:colOff>3187700</xdr:colOff>
      <xdr:row>109</xdr:row>
      <xdr:rowOff>3400425</xdr:rowOff>
    </xdr:to>
    <xdr:pic>
      <xdr:nvPicPr>
        <xdr:cNvPr id="18" name="Imagen 17">
          <a:extLst>
            <a:ext uri="{FF2B5EF4-FFF2-40B4-BE49-F238E27FC236}">
              <a16:creationId xmlns:a16="http://schemas.microsoft.com/office/drawing/2014/main" id="{29345BDA-67EC-4404-A0F7-B0CC6127286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2585700" y="54419500"/>
          <a:ext cx="3124200" cy="1685925"/>
        </a:xfrm>
        <a:prstGeom prst="rect">
          <a:avLst/>
        </a:prstGeom>
        <a:noFill/>
        <a:ln>
          <a:noFill/>
        </a:ln>
      </xdr:spPr>
    </xdr:pic>
    <xdr:clientData/>
  </xdr:twoCellAnchor>
  <xdr:twoCellAnchor editAs="oneCell">
    <xdr:from>
      <xdr:col>6</xdr:col>
      <xdr:colOff>88900</xdr:colOff>
      <xdr:row>109</xdr:row>
      <xdr:rowOff>3467100</xdr:rowOff>
    </xdr:from>
    <xdr:to>
      <xdr:col>6</xdr:col>
      <xdr:colOff>3213100</xdr:colOff>
      <xdr:row>109</xdr:row>
      <xdr:rowOff>5118100</xdr:rowOff>
    </xdr:to>
    <xdr:pic>
      <xdr:nvPicPr>
        <xdr:cNvPr id="19" name="Imagen 18">
          <a:extLst>
            <a:ext uri="{FF2B5EF4-FFF2-40B4-BE49-F238E27FC236}">
              <a16:creationId xmlns:a16="http://schemas.microsoft.com/office/drawing/2014/main" id="{BBCA99E7-F349-4D43-818A-0BA3551FD314}"/>
            </a:ext>
          </a:extLst>
        </xdr:cNvPr>
        <xdr:cNvPicPr>
          <a:picLocks noChangeAspect="1"/>
        </xdr:cNvPicPr>
      </xdr:nvPicPr>
      <xdr:blipFill>
        <a:blip xmlns:r="http://schemas.openxmlformats.org/officeDocument/2006/relationships" r:embed="rId8"/>
        <a:stretch>
          <a:fillRect/>
        </a:stretch>
      </xdr:blipFill>
      <xdr:spPr>
        <a:xfrm>
          <a:off x="12611100" y="56172100"/>
          <a:ext cx="3124200" cy="1651000"/>
        </a:xfrm>
        <a:prstGeom prst="rect">
          <a:avLst/>
        </a:prstGeom>
      </xdr:spPr>
    </xdr:pic>
    <xdr:clientData/>
  </xdr:twoCellAnchor>
  <xdr:twoCellAnchor editAs="oneCell">
    <xdr:from>
      <xdr:col>6</xdr:col>
      <xdr:colOff>139700</xdr:colOff>
      <xdr:row>112</xdr:row>
      <xdr:rowOff>76200</xdr:rowOff>
    </xdr:from>
    <xdr:to>
      <xdr:col>6</xdr:col>
      <xdr:colOff>3175000</xdr:colOff>
      <xdr:row>112</xdr:row>
      <xdr:rowOff>1752600</xdr:rowOff>
    </xdr:to>
    <xdr:pic>
      <xdr:nvPicPr>
        <xdr:cNvPr id="20" name="Imagen 19">
          <a:extLst>
            <a:ext uri="{FF2B5EF4-FFF2-40B4-BE49-F238E27FC236}">
              <a16:creationId xmlns:a16="http://schemas.microsoft.com/office/drawing/2014/main" id="{8DB33373-C9A3-4590-9A5A-B50E62FFB62C}"/>
            </a:ext>
          </a:extLst>
        </xdr:cNvPr>
        <xdr:cNvPicPr>
          <a:picLocks noChangeAspect="1"/>
        </xdr:cNvPicPr>
      </xdr:nvPicPr>
      <xdr:blipFill>
        <a:blip xmlns:r="http://schemas.openxmlformats.org/officeDocument/2006/relationships" r:embed="rId9"/>
        <a:stretch>
          <a:fillRect/>
        </a:stretch>
      </xdr:blipFill>
      <xdr:spPr>
        <a:xfrm>
          <a:off x="12661900" y="59982100"/>
          <a:ext cx="3035300" cy="1676400"/>
        </a:xfrm>
        <a:prstGeom prst="rect">
          <a:avLst/>
        </a:prstGeom>
      </xdr:spPr>
    </xdr:pic>
    <xdr:clientData/>
  </xdr:twoCellAnchor>
  <xdr:twoCellAnchor editAs="oneCell">
    <xdr:from>
      <xdr:col>6</xdr:col>
      <xdr:colOff>177800</xdr:colOff>
      <xdr:row>113</xdr:row>
      <xdr:rowOff>101600</xdr:rowOff>
    </xdr:from>
    <xdr:to>
      <xdr:col>6</xdr:col>
      <xdr:colOff>3149600</xdr:colOff>
      <xdr:row>113</xdr:row>
      <xdr:rowOff>1714500</xdr:rowOff>
    </xdr:to>
    <xdr:pic>
      <xdr:nvPicPr>
        <xdr:cNvPr id="22" name="Imagen 21">
          <a:extLst>
            <a:ext uri="{FF2B5EF4-FFF2-40B4-BE49-F238E27FC236}">
              <a16:creationId xmlns:a16="http://schemas.microsoft.com/office/drawing/2014/main" id="{FB836194-2DC8-4D27-A384-7D6BE0200B7F}"/>
            </a:ext>
          </a:extLst>
        </xdr:cNvPr>
        <xdr:cNvPicPr>
          <a:picLocks noChangeAspect="1"/>
        </xdr:cNvPicPr>
      </xdr:nvPicPr>
      <xdr:blipFill>
        <a:blip xmlns:r="http://schemas.openxmlformats.org/officeDocument/2006/relationships" r:embed="rId9"/>
        <a:stretch>
          <a:fillRect/>
        </a:stretch>
      </xdr:blipFill>
      <xdr:spPr>
        <a:xfrm>
          <a:off x="12700000" y="61810900"/>
          <a:ext cx="2971800" cy="1612900"/>
        </a:xfrm>
        <a:prstGeom prst="rect">
          <a:avLst/>
        </a:prstGeom>
      </xdr:spPr>
    </xdr:pic>
    <xdr:clientData/>
  </xdr:twoCellAnchor>
  <xdr:twoCellAnchor editAs="oneCell">
    <xdr:from>
      <xdr:col>6</xdr:col>
      <xdr:colOff>63500</xdr:colOff>
      <xdr:row>140</xdr:row>
      <xdr:rowOff>63500</xdr:rowOff>
    </xdr:from>
    <xdr:to>
      <xdr:col>6</xdr:col>
      <xdr:colOff>3213100</xdr:colOff>
      <xdr:row>140</xdr:row>
      <xdr:rowOff>2019300</xdr:rowOff>
    </xdr:to>
    <xdr:pic>
      <xdr:nvPicPr>
        <xdr:cNvPr id="23" name="Imagen 22">
          <a:extLst>
            <a:ext uri="{FF2B5EF4-FFF2-40B4-BE49-F238E27FC236}">
              <a16:creationId xmlns:a16="http://schemas.microsoft.com/office/drawing/2014/main" id="{465D183B-8E67-41F6-B343-80DDD90B9DB7}"/>
            </a:ext>
          </a:extLst>
        </xdr:cNvPr>
        <xdr:cNvPicPr>
          <a:picLocks noChangeAspect="1"/>
        </xdr:cNvPicPr>
      </xdr:nvPicPr>
      <xdr:blipFill>
        <a:blip xmlns:r="http://schemas.openxmlformats.org/officeDocument/2006/relationships" r:embed="rId10"/>
        <a:stretch>
          <a:fillRect/>
        </a:stretch>
      </xdr:blipFill>
      <xdr:spPr>
        <a:xfrm>
          <a:off x="12585700" y="127050800"/>
          <a:ext cx="3149600" cy="1955800"/>
        </a:xfrm>
        <a:prstGeom prst="rect">
          <a:avLst/>
        </a:prstGeom>
      </xdr:spPr>
    </xdr:pic>
    <xdr:clientData/>
  </xdr:twoCellAnchor>
  <xdr:twoCellAnchor editAs="oneCell">
    <xdr:from>
      <xdr:col>6</xdr:col>
      <xdr:colOff>101600</xdr:colOff>
      <xdr:row>141</xdr:row>
      <xdr:rowOff>76200</xdr:rowOff>
    </xdr:from>
    <xdr:to>
      <xdr:col>6</xdr:col>
      <xdr:colOff>3213100</xdr:colOff>
      <xdr:row>141</xdr:row>
      <xdr:rowOff>3060700</xdr:rowOff>
    </xdr:to>
    <xdr:pic>
      <xdr:nvPicPr>
        <xdr:cNvPr id="24" name="Imagen 23">
          <a:extLst>
            <a:ext uri="{FF2B5EF4-FFF2-40B4-BE49-F238E27FC236}">
              <a16:creationId xmlns:a16="http://schemas.microsoft.com/office/drawing/2014/main" id="{5E164C69-6024-4BBF-B9FF-7B4E1A99AF30}"/>
            </a:ext>
          </a:extLst>
        </xdr:cNvPr>
        <xdr:cNvPicPr>
          <a:picLocks noChangeAspect="1"/>
        </xdr:cNvPicPr>
      </xdr:nvPicPr>
      <xdr:blipFill>
        <a:blip xmlns:r="http://schemas.openxmlformats.org/officeDocument/2006/relationships" r:embed="rId11"/>
        <a:stretch>
          <a:fillRect/>
        </a:stretch>
      </xdr:blipFill>
      <xdr:spPr>
        <a:xfrm>
          <a:off x="12623800" y="129146300"/>
          <a:ext cx="3111500" cy="2984500"/>
        </a:xfrm>
        <a:prstGeom prst="rect">
          <a:avLst/>
        </a:prstGeom>
      </xdr:spPr>
    </xdr:pic>
    <xdr:clientData/>
  </xdr:twoCellAnchor>
  <xdr:twoCellAnchor>
    <xdr:from>
      <xdr:col>2</xdr:col>
      <xdr:colOff>1500513</xdr:colOff>
      <xdr:row>383</xdr:row>
      <xdr:rowOff>13048</xdr:rowOff>
    </xdr:from>
    <xdr:to>
      <xdr:col>5</xdr:col>
      <xdr:colOff>2257664</xdr:colOff>
      <xdr:row>385</xdr:row>
      <xdr:rowOff>2560306</xdr:rowOff>
    </xdr:to>
    <xdr:graphicFrame macro="">
      <xdr:nvGraphicFramePr>
        <xdr:cNvPr id="26" name="Gráfico 25">
          <a:extLst>
            <a:ext uri="{FF2B5EF4-FFF2-40B4-BE49-F238E27FC236}">
              <a16:creationId xmlns:a16="http://schemas.microsoft.com/office/drawing/2014/main" id="{C7DE3975-C9B7-4E75-83CF-046439309E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oneCell">
    <xdr:from>
      <xdr:col>6</xdr:col>
      <xdr:colOff>247910</xdr:colOff>
      <xdr:row>393</xdr:row>
      <xdr:rowOff>287055</xdr:rowOff>
    </xdr:from>
    <xdr:to>
      <xdr:col>6</xdr:col>
      <xdr:colOff>2948835</xdr:colOff>
      <xdr:row>393</xdr:row>
      <xdr:rowOff>1839760</xdr:rowOff>
    </xdr:to>
    <xdr:pic>
      <xdr:nvPicPr>
        <xdr:cNvPr id="39" name="Imagen 38">
          <a:extLst>
            <a:ext uri="{FF2B5EF4-FFF2-40B4-BE49-F238E27FC236}">
              <a16:creationId xmlns:a16="http://schemas.microsoft.com/office/drawing/2014/main" id="{746E3A78-83F1-4B77-B103-750AF0A12169}"/>
            </a:ext>
          </a:extLst>
        </xdr:cNvPr>
        <xdr:cNvPicPr>
          <a:picLocks noChangeAspect="1"/>
        </xdr:cNvPicPr>
      </xdr:nvPicPr>
      <xdr:blipFill>
        <a:blip xmlns:r="http://schemas.openxmlformats.org/officeDocument/2006/relationships" r:embed="rId13"/>
        <a:stretch>
          <a:fillRect/>
        </a:stretch>
      </xdr:blipFill>
      <xdr:spPr>
        <a:xfrm>
          <a:off x="12734794" y="301016096"/>
          <a:ext cx="2700925" cy="1552705"/>
        </a:xfrm>
        <a:prstGeom prst="rect">
          <a:avLst/>
        </a:prstGeom>
      </xdr:spPr>
    </xdr:pic>
    <xdr:clientData/>
  </xdr:twoCellAnchor>
  <xdr:twoCellAnchor editAs="oneCell">
    <xdr:from>
      <xdr:col>6</xdr:col>
      <xdr:colOff>234862</xdr:colOff>
      <xdr:row>394</xdr:row>
      <xdr:rowOff>521918</xdr:rowOff>
    </xdr:from>
    <xdr:to>
      <xdr:col>6</xdr:col>
      <xdr:colOff>2961882</xdr:colOff>
      <xdr:row>394</xdr:row>
      <xdr:rowOff>2061575</xdr:rowOff>
    </xdr:to>
    <xdr:pic>
      <xdr:nvPicPr>
        <xdr:cNvPr id="40" name="Imagen 39">
          <a:extLst>
            <a:ext uri="{FF2B5EF4-FFF2-40B4-BE49-F238E27FC236}">
              <a16:creationId xmlns:a16="http://schemas.microsoft.com/office/drawing/2014/main" id="{18F4966A-96F1-4ACB-930C-5B6F1A792D1E}"/>
            </a:ext>
          </a:extLst>
        </xdr:cNvPr>
        <xdr:cNvPicPr>
          <a:picLocks noChangeAspect="1"/>
        </xdr:cNvPicPr>
      </xdr:nvPicPr>
      <xdr:blipFill>
        <a:blip xmlns:r="http://schemas.openxmlformats.org/officeDocument/2006/relationships" r:embed="rId14"/>
        <a:stretch>
          <a:fillRect/>
        </a:stretch>
      </xdr:blipFill>
      <xdr:spPr>
        <a:xfrm>
          <a:off x="12721746" y="303247295"/>
          <a:ext cx="2727020" cy="1539657"/>
        </a:xfrm>
        <a:prstGeom prst="rect">
          <a:avLst/>
        </a:prstGeom>
      </xdr:spPr>
    </xdr:pic>
    <xdr:clientData/>
  </xdr:twoCellAnchor>
  <xdr:twoCellAnchor editAs="oneCell">
    <xdr:from>
      <xdr:col>6</xdr:col>
      <xdr:colOff>208767</xdr:colOff>
      <xdr:row>395</xdr:row>
      <xdr:rowOff>313150</xdr:rowOff>
    </xdr:from>
    <xdr:to>
      <xdr:col>6</xdr:col>
      <xdr:colOff>2935787</xdr:colOff>
      <xdr:row>395</xdr:row>
      <xdr:rowOff>1891952</xdr:rowOff>
    </xdr:to>
    <xdr:pic>
      <xdr:nvPicPr>
        <xdr:cNvPr id="41" name="Imagen 40">
          <a:extLst>
            <a:ext uri="{FF2B5EF4-FFF2-40B4-BE49-F238E27FC236}">
              <a16:creationId xmlns:a16="http://schemas.microsoft.com/office/drawing/2014/main" id="{B343F6FE-3CD7-4A3A-8EE2-0309C1BB6BD1}"/>
            </a:ext>
          </a:extLst>
        </xdr:cNvPr>
        <xdr:cNvPicPr>
          <a:picLocks noChangeAspect="1"/>
        </xdr:cNvPicPr>
      </xdr:nvPicPr>
      <xdr:blipFill>
        <a:blip xmlns:r="http://schemas.openxmlformats.org/officeDocument/2006/relationships" r:embed="rId15"/>
        <a:stretch>
          <a:fillRect/>
        </a:stretch>
      </xdr:blipFill>
      <xdr:spPr>
        <a:xfrm>
          <a:off x="12695651" y="305178390"/>
          <a:ext cx="2727020" cy="1578802"/>
        </a:xfrm>
        <a:prstGeom prst="rect">
          <a:avLst/>
        </a:prstGeom>
      </xdr:spPr>
    </xdr:pic>
    <xdr:clientData/>
  </xdr:twoCellAnchor>
  <xdr:twoCellAnchor editAs="oneCell">
    <xdr:from>
      <xdr:col>6</xdr:col>
      <xdr:colOff>221815</xdr:colOff>
      <xdr:row>396</xdr:row>
      <xdr:rowOff>274006</xdr:rowOff>
    </xdr:from>
    <xdr:to>
      <xdr:col>6</xdr:col>
      <xdr:colOff>2935787</xdr:colOff>
      <xdr:row>396</xdr:row>
      <xdr:rowOff>1904999</xdr:rowOff>
    </xdr:to>
    <xdr:pic>
      <xdr:nvPicPr>
        <xdr:cNvPr id="42" name="Imagen 41">
          <a:extLst>
            <a:ext uri="{FF2B5EF4-FFF2-40B4-BE49-F238E27FC236}">
              <a16:creationId xmlns:a16="http://schemas.microsoft.com/office/drawing/2014/main" id="{DBDE4ADE-5A0D-4228-91EA-2C3DF75EB7B7}"/>
            </a:ext>
          </a:extLst>
        </xdr:cNvPr>
        <xdr:cNvPicPr>
          <a:picLocks noChangeAspect="1"/>
        </xdr:cNvPicPr>
      </xdr:nvPicPr>
      <xdr:blipFill>
        <a:blip xmlns:r="http://schemas.openxmlformats.org/officeDocument/2006/relationships" r:embed="rId16"/>
        <a:stretch>
          <a:fillRect/>
        </a:stretch>
      </xdr:blipFill>
      <xdr:spPr>
        <a:xfrm>
          <a:off x="12708699" y="307148629"/>
          <a:ext cx="2713972" cy="1630993"/>
        </a:xfrm>
        <a:prstGeom prst="rect">
          <a:avLst/>
        </a:prstGeom>
      </xdr:spPr>
    </xdr:pic>
    <xdr:clientData/>
  </xdr:twoCellAnchor>
  <xdr:twoCellAnchor editAs="oneCell">
    <xdr:from>
      <xdr:col>6</xdr:col>
      <xdr:colOff>221815</xdr:colOff>
      <xdr:row>397</xdr:row>
      <xdr:rowOff>234863</xdr:rowOff>
    </xdr:from>
    <xdr:to>
      <xdr:col>6</xdr:col>
      <xdr:colOff>2935787</xdr:colOff>
      <xdr:row>397</xdr:row>
      <xdr:rowOff>1931096</xdr:rowOff>
    </xdr:to>
    <xdr:pic>
      <xdr:nvPicPr>
        <xdr:cNvPr id="43" name="Imagen 42">
          <a:extLst>
            <a:ext uri="{FF2B5EF4-FFF2-40B4-BE49-F238E27FC236}">
              <a16:creationId xmlns:a16="http://schemas.microsoft.com/office/drawing/2014/main" id="{52C04D64-16A1-4730-8A17-C04FD139E10E}"/>
            </a:ext>
          </a:extLst>
        </xdr:cNvPr>
        <xdr:cNvPicPr>
          <a:picLocks noChangeAspect="1"/>
        </xdr:cNvPicPr>
      </xdr:nvPicPr>
      <xdr:blipFill>
        <a:blip xmlns:r="http://schemas.openxmlformats.org/officeDocument/2006/relationships" r:embed="rId17"/>
        <a:stretch>
          <a:fillRect/>
        </a:stretch>
      </xdr:blipFill>
      <xdr:spPr>
        <a:xfrm>
          <a:off x="12708699" y="309158014"/>
          <a:ext cx="2713972" cy="1696233"/>
        </a:xfrm>
        <a:prstGeom prst="rect">
          <a:avLst/>
        </a:prstGeom>
      </xdr:spPr>
    </xdr:pic>
    <xdr:clientData/>
  </xdr:twoCellAnchor>
  <xdr:twoCellAnchor editAs="oneCell">
    <xdr:from>
      <xdr:col>6</xdr:col>
      <xdr:colOff>274006</xdr:colOff>
      <xdr:row>398</xdr:row>
      <xdr:rowOff>247911</xdr:rowOff>
    </xdr:from>
    <xdr:to>
      <xdr:col>6</xdr:col>
      <xdr:colOff>2935787</xdr:colOff>
      <xdr:row>398</xdr:row>
      <xdr:rowOff>1787569</xdr:rowOff>
    </xdr:to>
    <xdr:pic>
      <xdr:nvPicPr>
        <xdr:cNvPr id="44" name="Imagen 43">
          <a:extLst>
            <a:ext uri="{FF2B5EF4-FFF2-40B4-BE49-F238E27FC236}">
              <a16:creationId xmlns:a16="http://schemas.microsoft.com/office/drawing/2014/main" id="{8AD5F892-FB21-4C2C-9BBE-575DC5BFAAE0}"/>
            </a:ext>
          </a:extLst>
        </xdr:cNvPr>
        <xdr:cNvPicPr>
          <a:picLocks noChangeAspect="1"/>
        </xdr:cNvPicPr>
      </xdr:nvPicPr>
      <xdr:blipFill>
        <a:blip xmlns:r="http://schemas.openxmlformats.org/officeDocument/2006/relationships" r:embed="rId18"/>
        <a:stretch>
          <a:fillRect/>
        </a:stretch>
      </xdr:blipFill>
      <xdr:spPr>
        <a:xfrm>
          <a:off x="12760890" y="311219589"/>
          <a:ext cx="2661781" cy="1539658"/>
        </a:xfrm>
        <a:prstGeom prst="rect">
          <a:avLst/>
        </a:prstGeom>
      </xdr:spPr>
    </xdr:pic>
    <xdr:clientData/>
  </xdr:twoCellAnchor>
  <xdr:twoCellAnchor editAs="oneCell">
    <xdr:from>
      <xdr:col>6</xdr:col>
      <xdr:colOff>300102</xdr:colOff>
      <xdr:row>399</xdr:row>
      <xdr:rowOff>482774</xdr:rowOff>
    </xdr:from>
    <xdr:to>
      <xdr:col>6</xdr:col>
      <xdr:colOff>2922739</xdr:colOff>
      <xdr:row>399</xdr:row>
      <xdr:rowOff>2035479</xdr:rowOff>
    </xdr:to>
    <xdr:pic>
      <xdr:nvPicPr>
        <xdr:cNvPr id="45" name="Imagen 44">
          <a:extLst>
            <a:ext uri="{FF2B5EF4-FFF2-40B4-BE49-F238E27FC236}">
              <a16:creationId xmlns:a16="http://schemas.microsoft.com/office/drawing/2014/main" id="{BDCC6F13-0012-4315-8E11-005832455F35}"/>
            </a:ext>
          </a:extLst>
        </xdr:cNvPr>
        <xdr:cNvPicPr>
          <a:picLocks noChangeAspect="1"/>
        </xdr:cNvPicPr>
      </xdr:nvPicPr>
      <xdr:blipFill>
        <a:blip xmlns:r="http://schemas.openxmlformats.org/officeDocument/2006/relationships" r:embed="rId19"/>
        <a:stretch>
          <a:fillRect/>
        </a:stretch>
      </xdr:blipFill>
      <xdr:spPr>
        <a:xfrm>
          <a:off x="12786986" y="313346404"/>
          <a:ext cx="2622637" cy="1552705"/>
        </a:xfrm>
        <a:prstGeom prst="rect">
          <a:avLst/>
        </a:prstGeom>
      </xdr:spPr>
    </xdr:pic>
    <xdr:clientData/>
  </xdr:twoCellAnchor>
  <xdr:twoCellAnchor editAs="oneCell">
    <xdr:from>
      <xdr:col>6</xdr:col>
      <xdr:colOff>313150</xdr:colOff>
      <xdr:row>400</xdr:row>
      <xdr:rowOff>482774</xdr:rowOff>
    </xdr:from>
    <xdr:to>
      <xdr:col>6</xdr:col>
      <xdr:colOff>2896643</xdr:colOff>
      <xdr:row>400</xdr:row>
      <xdr:rowOff>1957192</xdr:rowOff>
    </xdr:to>
    <xdr:pic>
      <xdr:nvPicPr>
        <xdr:cNvPr id="46" name="Imagen 45">
          <a:extLst>
            <a:ext uri="{FF2B5EF4-FFF2-40B4-BE49-F238E27FC236}">
              <a16:creationId xmlns:a16="http://schemas.microsoft.com/office/drawing/2014/main" id="{720667D9-C263-4411-A7A4-27F519C08207}"/>
            </a:ext>
          </a:extLst>
        </xdr:cNvPr>
        <xdr:cNvPicPr>
          <a:picLocks noChangeAspect="1"/>
        </xdr:cNvPicPr>
      </xdr:nvPicPr>
      <xdr:blipFill>
        <a:blip xmlns:r="http://schemas.openxmlformats.org/officeDocument/2006/relationships" r:embed="rId20"/>
        <a:stretch>
          <a:fillRect/>
        </a:stretch>
      </xdr:blipFill>
      <xdr:spPr>
        <a:xfrm>
          <a:off x="12800034" y="315434075"/>
          <a:ext cx="2583493" cy="1474418"/>
        </a:xfrm>
        <a:prstGeom prst="rect">
          <a:avLst/>
        </a:prstGeom>
      </xdr:spPr>
    </xdr:pic>
    <xdr:clientData/>
  </xdr:twoCellAnchor>
  <xdr:twoCellAnchor editAs="oneCell">
    <xdr:from>
      <xdr:col>6</xdr:col>
      <xdr:colOff>339246</xdr:colOff>
      <xdr:row>401</xdr:row>
      <xdr:rowOff>456677</xdr:rowOff>
    </xdr:from>
    <xdr:to>
      <xdr:col>6</xdr:col>
      <xdr:colOff>2857500</xdr:colOff>
      <xdr:row>401</xdr:row>
      <xdr:rowOff>1970239</xdr:rowOff>
    </xdr:to>
    <xdr:pic>
      <xdr:nvPicPr>
        <xdr:cNvPr id="47" name="Imagen 46">
          <a:extLst>
            <a:ext uri="{FF2B5EF4-FFF2-40B4-BE49-F238E27FC236}">
              <a16:creationId xmlns:a16="http://schemas.microsoft.com/office/drawing/2014/main" id="{EF4D7F03-18A0-4C00-8BFE-34BD9CC86461}"/>
            </a:ext>
          </a:extLst>
        </xdr:cNvPr>
        <xdr:cNvPicPr>
          <a:picLocks noChangeAspect="1"/>
        </xdr:cNvPicPr>
      </xdr:nvPicPr>
      <xdr:blipFill>
        <a:blip xmlns:r="http://schemas.openxmlformats.org/officeDocument/2006/relationships" r:embed="rId21"/>
        <a:stretch>
          <a:fillRect/>
        </a:stretch>
      </xdr:blipFill>
      <xdr:spPr>
        <a:xfrm>
          <a:off x="12826130" y="317430410"/>
          <a:ext cx="2518254" cy="1513562"/>
        </a:xfrm>
        <a:prstGeom prst="rect">
          <a:avLst/>
        </a:prstGeom>
      </xdr:spPr>
    </xdr:pic>
    <xdr:clientData/>
  </xdr:twoCellAnchor>
  <xdr:twoCellAnchor editAs="oneCell">
    <xdr:from>
      <xdr:col>6</xdr:col>
      <xdr:colOff>339246</xdr:colOff>
      <xdr:row>402</xdr:row>
      <xdr:rowOff>378390</xdr:rowOff>
    </xdr:from>
    <xdr:to>
      <xdr:col>6</xdr:col>
      <xdr:colOff>2818356</xdr:colOff>
      <xdr:row>402</xdr:row>
      <xdr:rowOff>1813665</xdr:rowOff>
    </xdr:to>
    <xdr:pic>
      <xdr:nvPicPr>
        <xdr:cNvPr id="48" name="Imagen 47">
          <a:extLst>
            <a:ext uri="{FF2B5EF4-FFF2-40B4-BE49-F238E27FC236}">
              <a16:creationId xmlns:a16="http://schemas.microsoft.com/office/drawing/2014/main" id="{357B965E-B9E4-4889-8A9A-8CE7AFC43706}"/>
            </a:ext>
          </a:extLst>
        </xdr:cNvPr>
        <xdr:cNvPicPr>
          <a:picLocks noChangeAspect="1"/>
        </xdr:cNvPicPr>
      </xdr:nvPicPr>
      <xdr:blipFill>
        <a:blip xmlns:r="http://schemas.openxmlformats.org/officeDocument/2006/relationships" r:embed="rId22"/>
        <a:stretch>
          <a:fillRect/>
        </a:stretch>
      </xdr:blipFill>
      <xdr:spPr>
        <a:xfrm>
          <a:off x="12826130" y="319361506"/>
          <a:ext cx="2479110" cy="1435275"/>
        </a:xfrm>
        <a:prstGeom prst="rect">
          <a:avLst/>
        </a:prstGeom>
      </xdr:spPr>
    </xdr:pic>
    <xdr:clientData/>
  </xdr:twoCellAnchor>
  <xdr:twoCellAnchor editAs="oneCell">
    <xdr:from>
      <xdr:col>6</xdr:col>
      <xdr:colOff>378390</xdr:colOff>
      <xdr:row>403</xdr:row>
      <xdr:rowOff>378391</xdr:rowOff>
    </xdr:from>
    <xdr:to>
      <xdr:col>6</xdr:col>
      <xdr:colOff>2831403</xdr:colOff>
      <xdr:row>403</xdr:row>
      <xdr:rowOff>1774521</xdr:rowOff>
    </xdr:to>
    <xdr:pic>
      <xdr:nvPicPr>
        <xdr:cNvPr id="49" name="Imagen 48">
          <a:extLst>
            <a:ext uri="{FF2B5EF4-FFF2-40B4-BE49-F238E27FC236}">
              <a16:creationId xmlns:a16="http://schemas.microsoft.com/office/drawing/2014/main" id="{44D1C5E9-4B34-49E6-AC0F-27068F718E8A}"/>
            </a:ext>
          </a:extLst>
        </xdr:cNvPr>
        <xdr:cNvPicPr>
          <a:picLocks noChangeAspect="1"/>
        </xdr:cNvPicPr>
      </xdr:nvPicPr>
      <xdr:blipFill>
        <a:blip xmlns:r="http://schemas.openxmlformats.org/officeDocument/2006/relationships" r:embed="rId23"/>
        <a:stretch>
          <a:fillRect/>
        </a:stretch>
      </xdr:blipFill>
      <xdr:spPr>
        <a:xfrm>
          <a:off x="12865274" y="321253459"/>
          <a:ext cx="2453013" cy="1396130"/>
        </a:xfrm>
        <a:prstGeom prst="rect">
          <a:avLst/>
        </a:prstGeom>
      </xdr:spPr>
    </xdr:pic>
    <xdr:clientData/>
  </xdr:twoCellAnchor>
  <xdr:twoCellAnchor editAs="oneCell">
    <xdr:from>
      <xdr:col>6</xdr:col>
      <xdr:colOff>443631</xdr:colOff>
      <xdr:row>406</xdr:row>
      <xdr:rowOff>300103</xdr:rowOff>
    </xdr:from>
    <xdr:to>
      <xdr:col>6</xdr:col>
      <xdr:colOff>2857501</xdr:colOff>
      <xdr:row>406</xdr:row>
      <xdr:rowOff>1709281</xdr:rowOff>
    </xdr:to>
    <xdr:pic>
      <xdr:nvPicPr>
        <xdr:cNvPr id="50" name="Imagen 49">
          <a:extLst>
            <a:ext uri="{FF2B5EF4-FFF2-40B4-BE49-F238E27FC236}">
              <a16:creationId xmlns:a16="http://schemas.microsoft.com/office/drawing/2014/main" id="{A8F180A0-D957-43D2-A024-892076690428}"/>
            </a:ext>
          </a:extLst>
        </xdr:cNvPr>
        <xdr:cNvPicPr>
          <a:picLocks noChangeAspect="1"/>
        </xdr:cNvPicPr>
      </xdr:nvPicPr>
      <xdr:blipFill>
        <a:blip xmlns:r="http://schemas.openxmlformats.org/officeDocument/2006/relationships" r:embed="rId24"/>
        <a:stretch>
          <a:fillRect/>
        </a:stretch>
      </xdr:blipFill>
      <xdr:spPr>
        <a:xfrm>
          <a:off x="12930515" y="323575993"/>
          <a:ext cx="2413870" cy="1409178"/>
        </a:xfrm>
        <a:prstGeom prst="rect">
          <a:avLst/>
        </a:prstGeom>
      </xdr:spPr>
    </xdr:pic>
    <xdr:clientData/>
  </xdr:twoCellAnchor>
  <xdr:twoCellAnchor editAs="oneCell">
    <xdr:from>
      <xdr:col>6</xdr:col>
      <xdr:colOff>495822</xdr:colOff>
      <xdr:row>418</xdr:row>
      <xdr:rowOff>78288</xdr:rowOff>
    </xdr:from>
    <xdr:to>
      <xdr:col>6</xdr:col>
      <xdr:colOff>2597822</xdr:colOff>
      <xdr:row>418</xdr:row>
      <xdr:rowOff>984385</xdr:rowOff>
    </xdr:to>
    <xdr:pic>
      <xdr:nvPicPr>
        <xdr:cNvPr id="57" name="Imagen 56">
          <a:extLst>
            <a:ext uri="{FF2B5EF4-FFF2-40B4-BE49-F238E27FC236}">
              <a16:creationId xmlns:a16="http://schemas.microsoft.com/office/drawing/2014/main" id="{9CA7DF25-2A91-46B1-8B5E-4AA7C0E689DF}"/>
            </a:ext>
          </a:extLst>
        </xdr:cNvPr>
        <xdr:cNvPicPr>
          <a:picLocks noChangeAspect="1"/>
        </xdr:cNvPicPr>
      </xdr:nvPicPr>
      <xdr:blipFill rotWithShape="1">
        <a:blip xmlns:r="http://schemas.openxmlformats.org/officeDocument/2006/relationships" r:embed="rId25"/>
        <a:srcRect t="19843" r="1223" b="19796"/>
        <a:stretch/>
      </xdr:blipFill>
      <xdr:spPr bwMode="auto">
        <a:xfrm>
          <a:off x="12982706" y="335710583"/>
          <a:ext cx="2102000" cy="906097"/>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6</xdr:col>
      <xdr:colOff>561061</xdr:colOff>
      <xdr:row>419</xdr:row>
      <xdr:rowOff>78288</xdr:rowOff>
    </xdr:from>
    <xdr:to>
      <xdr:col>6</xdr:col>
      <xdr:colOff>2658515</xdr:colOff>
      <xdr:row>419</xdr:row>
      <xdr:rowOff>1720495</xdr:rowOff>
    </xdr:to>
    <xdr:pic>
      <xdr:nvPicPr>
        <xdr:cNvPr id="58" name="Imagen 57">
          <a:extLst>
            <a:ext uri="{FF2B5EF4-FFF2-40B4-BE49-F238E27FC236}">
              <a16:creationId xmlns:a16="http://schemas.microsoft.com/office/drawing/2014/main" id="{5877B3E1-5889-4598-8A47-65578A61F3F4}"/>
            </a:ext>
          </a:extLst>
        </xdr:cNvPr>
        <xdr:cNvPicPr>
          <a:picLocks noChangeAspect="1"/>
        </xdr:cNvPicPr>
      </xdr:nvPicPr>
      <xdr:blipFill rotWithShape="1">
        <a:blip xmlns:r="http://schemas.openxmlformats.org/officeDocument/2006/relationships" r:embed="rId26"/>
        <a:srcRect t="10668" r="2634" b="9015"/>
        <a:stretch/>
      </xdr:blipFill>
      <xdr:spPr bwMode="auto">
        <a:xfrm>
          <a:off x="13047945" y="336754418"/>
          <a:ext cx="2097454" cy="1642207"/>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6</xdr:col>
      <xdr:colOff>521917</xdr:colOff>
      <xdr:row>420</xdr:row>
      <xdr:rowOff>91335</xdr:rowOff>
    </xdr:from>
    <xdr:to>
      <xdr:col>6</xdr:col>
      <xdr:colOff>2610090</xdr:colOff>
      <xdr:row>420</xdr:row>
      <xdr:rowOff>1691535</xdr:rowOff>
    </xdr:to>
    <xdr:pic>
      <xdr:nvPicPr>
        <xdr:cNvPr id="59" name="Imagen 58">
          <a:extLst>
            <a:ext uri="{FF2B5EF4-FFF2-40B4-BE49-F238E27FC236}">
              <a16:creationId xmlns:a16="http://schemas.microsoft.com/office/drawing/2014/main" id="{2210F7D7-68C2-4DD9-A762-5D0F3E71B130}"/>
            </a:ext>
          </a:extLst>
        </xdr:cNvPr>
        <xdr:cNvPicPr>
          <a:picLocks noChangeAspect="1"/>
        </xdr:cNvPicPr>
      </xdr:nvPicPr>
      <xdr:blipFill rotWithShape="1">
        <a:blip xmlns:r="http://schemas.openxmlformats.org/officeDocument/2006/relationships" r:embed="rId27"/>
        <a:srcRect l="70203" t="70248" r="10630" b="8389"/>
        <a:stretch/>
      </xdr:blipFill>
      <xdr:spPr bwMode="auto">
        <a:xfrm>
          <a:off x="13008801" y="338568082"/>
          <a:ext cx="2088173" cy="160020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6</xdr:col>
      <xdr:colOff>534965</xdr:colOff>
      <xdr:row>421</xdr:row>
      <xdr:rowOff>91335</xdr:rowOff>
    </xdr:from>
    <xdr:to>
      <xdr:col>6</xdr:col>
      <xdr:colOff>2623138</xdr:colOff>
      <xdr:row>421</xdr:row>
      <xdr:rowOff>1742335</xdr:rowOff>
    </xdr:to>
    <xdr:pic>
      <xdr:nvPicPr>
        <xdr:cNvPr id="60" name="Imagen 59">
          <a:extLst>
            <a:ext uri="{FF2B5EF4-FFF2-40B4-BE49-F238E27FC236}">
              <a16:creationId xmlns:a16="http://schemas.microsoft.com/office/drawing/2014/main" id="{B17617E4-5555-47C8-8CFC-B13F4B7CCB7B}"/>
            </a:ext>
          </a:extLst>
        </xdr:cNvPr>
        <xdr:cNvPicPr>
          <a:picLocks noChangeAspect="1"/>
        </xdr:cNvPicPr>
      </xdr:nvPicPr>
      <xdr:blipFill rotWithShape="1">
        <a:blip xmlns:r="http://schemas.openxmlformats.org/officeDocument/2006/relationships" r:embed="rId28"/>
        <a:srcRect l="6878" t="12235" r="1752" b="7132"/>
        <a:stretch/>
      </xdr:blipFill>
      <xdr:spPr bwMode="auto">
        <a:xfrm>
          <a:off x="13021849" y="340368698"/>
          <a:ext cx="2088173" cy="165100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6</xdr:col>
      <xdr:colOff>548013</xdr:colOff>
      <xdr:row>422</xdr:row>
      <xdr:rowOff>117432</xdr:rowOff>
    </xdr:from>
    <xdr:to>
      <xdr:col>6</xdr:col>
      <xdr:colOff>2665426</xdr:colOff>
      <xdr:row>422</xdr:row>
      <xdr:rowOff>1122124</xdr:rowOff>
    </xdr:to>
    <xdr:pic>
      <xdr:nvPicPr>
        <xdr:cNvPr id="61" name="Imagen 60">
          <a:extLst>
            <a:ext uri="{FF2B5EF4-FFF2-40B4-BE49-F238E27FC236}">
              <a16:creationId xmlns:a16="http://schemas.microsoft.com/office/drawing/2014/main" id="{A96B315D-0991-4FCE-8EA8-2D94C860C296}"/>
            </a:ext>
          </a:extLst>
        </xdr:cNvPr>
        <xdr:cNvPicPr>
          <a:picLocks noChangeAspect="1"/>
        </xdr:cNvPicPr>
      </xdr:nvPicPr>
      <xdr:blipFill rotWithShape="1">
        <a:blip xmlns:r="http://schemas.openxmlformats.org/officeDocument/2006/relationships" r:embed="rId29"/>
        <a:srcRect l="63852" t="35139" r="518" b="42271"/>
        <a:stretch/>
      </xdr:blipFill>
      <xdr:spPr bwMode="auto">
        <a:xfrm>
          <a:off x="13034897" y="342195411"/>
          <a:ext cx="2117413" cy="1004692"/>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6</xdr:col>
      <xdr:colOff>534964</xdr:colOff>
      <xdr:row>422</xdr:row>
      <xdr:rowOff>1448322</xdr:rowOff>
    </xdr:from>
    <xdr:to>
      <xdr:col>6</xdr:col>
      <xdr:colOff>2622432</xdr:colOff>
      <xdr:row>422</xdr:row>
      <xdr:rowOff>2400821</xdr:rowOff>
    </xdr:to>
    <xdr:pic>
      <xdr:nvPicPr>
        <xdr:cNvPr id="62" name="Imagen 61">
          <a:extLst>
            <a:ext uri="{FF2B5EF4-FFF2-40B4-BE49-F238E27FC236}">
              <a16:creationId xmlns:a16="http://schemas.microsoft.com/office/drawing/2014/main" id="{7AF02CD8-33B4-4177-A67B-04A16128D417}"/>
            </a:ext>
          </a:extLst>
        </xdr:cNvPr>
        <xdr:cNvPicPr>
          <a:picLocks noChangeAspect="1"/>
        </xdr:cNvPicPr>
      </xdr:nvPicPr>
      <xdr:blipFill rotWithShape="1">
        <a:blip xmlns:r="http://schemas.openxmlformats.org/officeDocument/2006/relationships" r:embed="rId30"/>
        <a:srcRect l="13406" t="11922" r="13569" b="6275"/>
        <a:stretch/>
      </xdr:blipFill>
      <xdr:spPr bwMode="auto">
        <a:xfrm>
          <a:off x="13021848" y="343526301"/>
          <a:ext cx="2087468" cy="952499"/>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156575</xdr:colOff>
      <xdr:row>423</xdr:row>
      <xdr:rowOff>600206</xdr:rowOff>
    </xdr:from>
    <xdr:to>
      <xdr:col>1</xdr:col>
      <xdr:colOff>1265650</xdr:colOff>
      <xdr:row>423</xdr:row>
      <xdr:rowOff>3131507</xdr:rowOff>
    </xdr:to>
    <xdr:pic>
      <xdr:nvPicPr>
        <xdr:cNvPr id="65" name="Imagen 64">
          <a:extLst>
            <a:ext uri="{FF2B5EF4-FFF2-40B4-BE49-F238E27FC236}">
              <a16:creationId xmlns:a16="http://schemas.microsoft.com/office/drawing/2014/main" id="{B4B33DAF-333A-E768-AC54-6C06D597692A}"/>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bwMode="auto">
        <a:xfrm>
          <a:off x="156575" y="344961576"/>
          <a:ext cx="2753116" cy="2531301"/>
        </a:xfrm>
        <a:prstGeom prst="rect">
          <a:avLst/>
        </a:prstGeom>
        <a:noFill/>
        <a:ln>
          <a:noFill/>
        </a:ln>
      </xdr:spPr>
    </xdr:pic>
    <xdr:clientData/>
  </xdr:twoCellAnchor>
  <xdr:twoCellAnchor editAs="oneCell">
    <xdr:from>
      <xdr:col>1</xdr:col>
      <xdr:colOff>1487466</xdr:colOff>
      <xdr:row>423</xdr:row>
      <xdr:rowOff>39143</xdr:rowOff>
    </xdr:from>
    <xdr:to>
      <xdr:col>3</xdr:col>
      <xdr:colOff>169624</xdr:colOff>
      <xdr:row>423</xdr:row>
      <xdr:rowOff>3288082</xdr:rowOff>
    </xdr:to>
    <xdr:pic>
      <xdr:nvPicPr>
        <xdr:cNvPr id="66" name="Imagen 65">
          <a:extLst>
            <a:ext uri="{FF2B5EF4-FFF2-40B4-BE49-F238E27FC236}">
              <a16:creationId xmlns:a16="http://schemas.microsoft.com/office/drawing/2014/main" id="{F67EC845-0388-6111-D1F6-3C9C6A0D0FA3}"/>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131507" y="344400513"/>
          <a:ext cx="2661781" cy="3248939"/>
        </a:xfrm>
        <a:prstGeom prst="rect">
          <a:avLst/>
        </a:prstGeom>
        <a:noFill/>
        <a:ln>
          <a:noFill/>
        </a:ln>
      </xdr:spPr>
    </xdr:pic>
    <xdr:clientData/>
  </xdr:twoCellAnchor>
  <xdr:twoCellAnchor editAs="oneCell">
    <xdr:from>
      <xdr:col>5</xdr:col>
      <xdr:colOff>274007</xdr:colOff>
      <xdr:row>423</xdr:row>
      <xdr:rowOff>91334</xdr:rowOff>
    </xdr:from>
    <xdr:to>
      <xdr:col>5</xdr:col>
      <xdr:colOff>2505205</xdr:colOff>
      <xdr:row>423</xdr:row>
      <xdr:rowOff>3288081</xdr:rowOff>
    </xdr:to>
    <xdr:pic>
      <xdr:nvPicPr>
        <xdr:cNvPr id="67" name="Imagen 66">
          <a:extLst>
            <a:ext uri="{FF2B5EF4-FFF2-40B4-BE49-F238E27FC236}">
              <a16:creationId xmlns:a16="http://schemas.microsoft.com/office/drawing/2014/main" id="{B756DD7C-F1B2-00FD-5A19-11ED79A55AAE}"/>
            </a:ext>
          </a:extLst>
        </xdr:cNvPr>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9603288" y="344452704"/>
          <a:ext cx="2231198" cy="3196747"/>
        </a:xfrm>
        <a:prstGeom prst="rect">
          <a:avLst/>
        </a:prstGeom>
        <a:noFill/>
        <a:ln>
          <a:noFill/>
        </a:ln>
      </xdr:spPr>
    </xdr:pic>
    <xdr:clientData/>
  </xdr:twoCellAnchor>
  <xdr:twoCellAnchor editAs="oneCell">
    <xdr:from>
      <xdr:col>3</xdr:col>
      <xdr:colOff>404488</xdr:colOff>
      <xdr:row>423</xdr:row>
      <xdr:rowOff>78287</xdr:rowOff>
    </xdr:from>
    <xdr:to>
      <xdr:col>5</xdr:col>
      <xdr:colOff>151279</xdr:colOff>
      <xdr:row>423</xdr:row>
      <xdr:rowOff>3261986</xdr:rowOff>
    </xdr:to>
    <xdr:pic>
      <xdr:nvPicPr>
        <xdr:cNvPr id="70" name="Imagen 69">
          <a:extLst>
            <a:ext uri="{FF2B5EF4-FFF2-40B4-BE49-F238E27FC236}">
              <a16:creationId xmlns:a16="http://schemas.microsoft.com/office/drawing/2014/main" id="{8951C02C-BF5B-268A-904B-436B8914945C}"/>
            </a:ext>
          </a:extLst>
        </xdr:cNvPr>
        <xdr:cNvPicPr>
          <a:picLocks noChangeAspect="1"/>
        </xdr:cNvPicPr>
      </xdr:nvPicPr>
      <xdr:blipFill rotWithShape="1">
        <a:blip xmlns:r="http://schemas.openxmlformats.org/officeDocument/2006/relationships" r:embed="rId34"/>
        <a:srcRect l="27799" t="10230" r="11671" b="6498"/>
        <a:stretch>
          <a:fillRect/>
        </a:stretch>
      </xdr:blipFill>
      <xdr:spPr bwMode="auto">
        <a:xfrm>
          <a:off x="6028152" y="344439657"/>
          <a:ext cx="3452408" cy="3183699"/>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5</xdr:col>
      <xdr:colOff>2648733</xdr:colOff>
      <xdr:row>423</xdr:row>
      <xdr:rowOff>143527</xdr:rowOff>
    </xdr:from>
    <xdr:to>
      <xdr:col>6</xdr:col>
      <xdr:colOff>3170650</xdr:colOff>
      <xdr:row>423</xdr:row>
      <xdr:rowOff>3235890</xdr:rowOff>
    </xdr:to>
    <xdr:pic>
      <xdr:nvPicPr>
        <xdr:cNvPr id="71" name="Imagen 70">
          <a:extLst>
            <a:ext uri="{FF2B5EF4-FFF2-40B4-BE49-F238E27FC236}">
              <a16:creationId xmlns:a16="http://schemas.microsoft.com/office/drawing/2014/main" id="{AB25D55E-626F-2EC6-E117-A6DE1C1D49F4}"/>
            </a:ext>
          </a:extLst>
        </xdr:cNvPr>
        <xdr:cNvPicPr>
          <a:picLocks noChangeAspect="1"/>
        </xdr:cNvPicPr>
      </xdr:nvPicPr>
      <xdr:blipFill rotWithShape="1">
        <a:blip xmlns:r="http://schemas.openxmlformats.org/officeDocument/2006/relationships" r:embed="rId35"/>
        <a:srcRect l="1" t="5114" r="33533" b="5933"/>
        <a:stretch>
          <a:fillRect/>
        </a:stretch>
      </xdr:blipFill>
      <xdr:spPr bwMode="auto">
        <a:xfrm>
          <a:off x="11978014" y="344504897"/>
          <a:ext cx="3679520" cy="3092363"/>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52192</xdr:colOff>
      <xdr:row>572</xdr:row>
      <xdr:rowOff>104384</xdr:rowOff>
    </xdr:from>
    <xdr:to>
      <xdr:col>1</xdr:col>
      <xdr:colOff>326199</xdr:colOff>
      <xdr:row>572</xdr:row>
      <xdr:rowOff>2766164</xdr:rowOff>
    </xdr:to>
    <xdr:pic>
      <xdr:nvPicPr>
        <xdr:cNvPr id="72" name="Imagen 71">
          <a:extLst>
            <a:ext uri="{FF2B5EF4-FFF2-40B4-BE49-F238E27FC236}">
              <a16:creationId xmlns:a16="http://schemas.microsoft.com/office/drawing/2014/main" id="{263D4268-C3FC-33C1-127F-0D0D99F7B222}"/>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a:stretch>
          <a:fillRect/>
        </a:stretch>
      </xdr:blipFill>
      <xdr:spPr bwMode="auto">
        <a:xfrm>
          <a:off x="52192" y="440263768"/>
          <a:ext cx="1918048" cy="2661780"/>
        </a:xfrm>
        <a:prstGeom prst="rect">
          <a:avLst/>
        </a:prstGeom>
        <a:noFill/>
        <a:ln>
          <a:noFill/>
        </a:ln>
      </xdr:spPr>
    </xdr:pic>
    <xdr:clientData/>
  </xdr:twoCellAnchor>
  <xdr:twoCellAnchor editAs="oneCell">
    <xdr:from>
      <xdr:col>1</xdr:col>
      <xdr:colOff>378391</xdr:colOff>
      <xdr:row>572</xdr:row>
      <xdr:rowOff>104383</xdr:rowOff>
    </xdr:from>
    <xdr:to>
      <xdr:col>2</xdr:col>
      <xdr:colOff>78288</xdr:colOff>
      <xdr:row>572</xdr:row>
      <xdr:rowOff>2782691</xdr:rowOff>
    </xdr:to>
    <xdr:pic>
      <xdr:nvPicPr>
        <xdr:cNvPr id="73" name="Imagen 72">
          <a:extLst>
            <a:ext uri="{FF2B5EF4-FFF2-40B4-BE49-F238E27FC236}">
              <a16:creationId xmlns:a16="http://schemas.microsoft.com/office/drawing/2014/main" id="{CA04CA21-3315-635C-90CF-79702CB088CA}"/>
            </a:ext>
          </a:extLst>
        </xdr:cNvPr>
        <xdr:cNvPicPr>
          <a:picLocks noChangeAspect="1"/>
        </xdr:cNvPicPr>
      </xdr:nvPicPr>
      <xdr:blipFill rotWithShape="1">
        <a:blip xmlns:r="http://schemas.openxmlformats.org/officeDocument/2006/relationships" r:embed="rId37" cstate="print">
          <a:extLst>
            <a:ext uri="{28A0092B-C50C-407E-A947-70E740481C1C}">
              <a14:useLocalDpi xmlns:a14="http://schemas.microsoft.com/office/drawing/2010/main" val="0"/>
            </a:ext>
          </a:extLst>
        </a:blip>
        <a:srcRect r="4478"/>
        <a:stretch>
          <a:fillRect/>
        </a:stretch>
      </xdr:blipFill>
      <xdr:spPr bwMode="auto">
        <a:xfrm>
          <a:off x="2022432" y="440263767"/>
          <a:ext cx="1761472" cy="2678308"/>
        </a:xfrm>
        <a:prstGeom prst="rect">
          <a:avLst/>
        </a:prstGeom>
        <a:noFill/>
        <a:ln>
          <a:noFill/>
        </a:ln>
      </xdr:spPr>
    </xdr:pic>
    <xdr:clientData/>
  </xdr:twoCellAnchor>
  <xdr:twoCellAnchor editAs="oneCell">
    <xdr:from>
      <xdr:col>2</xdr:col>
      <xdr:colOff>78287</xdr:colOff>
      <xdr:row>572</xdr:row>
      <xdr:rowOff>104383</xdr:rowOff>
    </xdr:from>
    <xdr:to>
      <xdr:col>2</xdr:col>
      <xdr:colOff>1839760</xdr:colOff>
      <xdr:row>572</xdr:row>
      <xdr:rowOff>2792261</xdr:rowOff>
    </xdr:to>
    <xdr:pic>
      <xdr:nvPicPr>
        <xdr:cNvPr id="74" name="Imagen 73">
          <a:extLst>
            <a:ext uri="{FF2B5EF4-FFF2-40B4-BE49-F238E27FC236}">
              <a16:creationId xmlns:a16="http://schemas.microsoft.com/office/drawing/2014/main" id="{C37EAAA7-2371-3402-C65F-36643090BDC5}"/>
            </a:ext>
          </a:extLst>
        </xdr:cNvPr>
        <xdr:cNvPicPr>
          <a:picLocks noChangeAspect="1"/>
        </xdr:cNvPicPr>
      </xdr:nvPicPr>
      <xdr:blipFill rotWithShape="1">
        <a:blip xmlns:r="http://schemas.openxmlformats.org/officeDocument/2006/relationships" r:embed="rId38" cstate="print">
          <a:extLst>
            <a:ext uri="{28A0092B-C50C-407E-A947-70E740481C1C}">
              <a14:useLocalDpi xmlns:a14="http://schemas.microsoft.com/office/drawing/2010/main" val="0"/>
            </a:ext>
          </a:extLst>
        </a:blip>
        <a:srcRect l="4930"/>
        <a:stretch>
          <a:fillRect/>
        </a:stretch>
      </xdr:blipFill>
      <xdr:spPr bwMode="auto">
        <a:xfrm>
          <a:off x="3783903" y="440263767"/>
          <a:ext cx="1761473" cy="2687878"/>
        </a:xfrm>
        <a:prstGeom prst="rect">
          <a:avLst/>
        </a:prstGeom>
        <a:noFill/>
        <a:ln>
          <a:noFill/>
        </a:ln>
      </xdr:spPr>
    </xdr:pic>
    <xdr:clientData/>
  </xdr:twoCellAnchor>
  <xdr:twoCellAnchor editAs="oneCell">
    <xdr:from>
      <xdr:col>3</xdr:col>
      <xdr:colOff>39144</xdr:colOff>
      <xdr:row>572</xdr:row>
      <xdr:rowOff>104383</xdr:rowOff>
    </xdr:from>
    <xdr:to>
      <xdr:col>4</xdr:col>
      <xdr:colOff>287054</xdr:colOff>
      <xdr:row>572</xdr:row>
      <xdr:rowOff>2792260</xdr:rowOff>
    </xdr:to>
    <xdr:pic>
      <xdr:nvPicPr>
        <xdr:cNvPr id="75" name="Imagen 74">
          <a:extLst>
            <a:ext uri="{FF2B5EF4-FFF2-40B4-BE49-F238E27FC236}">
              <a16:creationId xmlns:a16="http://schemas.microsoft.com/office/drawing/2014/main" id="{C3148DF0-4639-E305-321E-C9028FA0641E}"/>
            </a:ext>
          </a:extLst>
        </xdr:cNvPr>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Lst>
        </a:blip>
        <a:srcRect/>
        <a:stretch>
          <a:fillRect/>
        </a:stretch>
      </xdr:blipFill>
      <xdr:spPr bwMode="auto">
        <a:xfrm>
          <a:off x="5662808" y="440263767"/>
          <a:ext cx="1891951" cy="2687877"/>
        </a:xfrm>
        <a:prstGeom prst="rect">
          <a:avLst/>
        </a:prstGeom>
        <a:noFill/>
        <a:ln>
          <a:noFill/>
        </a:ln>
      </xdr:spPr>
    </xdr:pic>
    <xdr:clientData/>
  </xdr:twoCellAnchor>
  <xdr:twoCellAnchor editAs="oneCell">
    <xdr:from>
      <xdr:col>5</xdr:col>
      <xdr:colOff>313150</xdr:colOff>
      <xdr:row>572</xdr:row>
      <xdr:rowOff>65238</xdr:rowOff>
    </xdr:from>
    <xdr:to>
      <xdr:col>5</xdr:col>
      <xdr:colOff>2279110</xdr:colOff>
      <xdr:row>572</xdr:row>
      <xdr:rowOff>2779212</xdr:rowOff>
    </xdr:to>
    <xdr:pic>
      <xdr:nvPicPr>
        <xdr:cNvPr id="76" name="Imagen 75">
          <a:extLst>
            <a:ext uri="{FF2B5EF4-FFF2-40B4-BE49-F238E27FC236}">
              <a16:creationId xmlns:a16="http://schemas.microsoft.com/office/drawing/2014/main" id="{9B595D30-E27B-191B-1E71-182550B81968}"/>
            </a:ext>
          </a:extLst>
        </xdr:cNvPr>
        <xdr:cNvPicPr>
          <a:picLocks noChangeAspect="1"/>
        </xdr:cNvPicPr>
      </xdr:nvPicPr>
      <xdr:blipFill>
        <a:blip xmlns:r="http://schemas.openxmlformats.org/officeDocument/2006/relationships" r:embed="rId40" cstate="print">
          <a:extLst>
            <a:ext uri="{28A0092B-C50C-407E-A947-70E740481C1C}">
              <a14:useLocalDpi xmlns:a14="http://schemas.microsoft.com/office/drawing/2010/main" val="0"/>
            </a:ext>
          </a:extLst>
        </a:blip>
        <a:srcRect/>
        <a:stretch>
          <a:fillRect/>
        </a:stretch>
      </xdr:blipFill>
      <xdr:spPr bwMode="auto">
        <a:xfrm>
          <a:off x="9642431" y="440224622"/>
          <a:ext cx="1965960" cy="2713974"/>
        </a:xfrm>
        <a:prstGeom prst="rect">
          <a:avLst/>
        </a:prstGeom>
        <a:noFill/>
        <a:ln>
          <a:noFill/>
        </a:ln>
      </xdr:spPr>
    </xdr:pic>
    <xdr:clientData/>
  </xdr:twoCellAnchor>
  <xdr:twoCellAnchor editAs="oneCell">
    <xdr:from>
      <xdr:col>4</xdr:col>
      <xdr:colOff>352295</xdr:colOff>
      <xdr:row>572</xdr:row>
      <xdr:rowOff>104383</xdr:rowOff>
    </xdr:from>
    <xdr:to>
      <xdr:col>5</xdr:col>
      <xdr:colOff>235846</xdr:colOff>
      <xdr:row>572</xdr:row>
      <xdr:rowOff>2831404</xdr:rowOff>
    </xdr:to>
    <xdr:pic>
      <xdr:nvPicPr>
        <xdr:cNvPr id="77" name="Imagen 76">
          <a:extLst>
            <a:ext uri="{FF2B5EF4-FFF2-40B4-BE49-F238E27FC236}">
              <a16:creationId xmlns:a16="http://schemas.microsoft.com/office/drawing/2014/main" id="{15D11485-BF54-57D1-0F4D-B73BBEEDDC74}"/>
            </a:ext>
          </a:extLst>
        </xdr:cNvPr>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a:stretch>
          <a:fillRect/>
        </a:stretch>
      </xdr:blipFill>
      <xdr:spPr bwMode="auto">
        <a:xfrm>
          <a:off x="7620000" y="440263767"/>
          <a:ext cx="1945127" cy="2727021"/>
        </a:xfrm>
        <a:prstGeom prst="rect">
          <a:avLst/>
        </a:prstGeom>
        <a:noFill/>
        <a:ln>
          <a:noFill/>
        </a:ln>
      </xdr:spPr>
    </xdr:pic>
    <xdr:clientData/>
  </xdr:twoCellAnchor>
  <xdr:twoCellAnchor editAs="oneCell">
    <xdr:from>
      <xdr:col>5</xdr:col>
      <xdr:colOff>2348629</xdr:colOff>
      <xdr:row>572</xdr:row>
      <xdr:rowOff>91335</xdr:rowOff>
    </xdr:from>
    <xdr:to>
      <xdr:col>6</xdr:col>
      <xdr:colOff>1213457</xdr:colOff>
      <xdr:row>572</xdr:row>
      <xdr:rowOff>2805308</xdr:rowOff>
    </xdr:to>
    <xdr:pic>
      <xdr:nvPicPr>
        <xdr:cNvPr id="78" name="Imagen 77">
          <a:extLst>
            <a:ext uri="{FF2B5EF4-FFF2-40B4-BE49-F238E27FC236}">
              <a16:creationId xmlns:a16="http://schemas.microsoft.com/office/drawing/2014/main" id="{7E7AC550-5BD3-8CED-E3DE-23EC2A47E3C7}"/>
            </a:ext>
          </a:extLst>
        </xdr:cNvPr>
        <xdr:cNvPicPr>
          <a:picLocks noChangeAspect="1"/>
        </xdr:cNvPicPr>
      </xdr:nvPicPr>
      <xdr:blipFill>
        <a:blip xmlns:r="http://schemas.openxmlformats.org/officeDocument/2006/relationships" r:embed="rId42" cstate="print">
          <a:extLst>
            <a:ext uri="{28A0092B-C50C-407E-A947-70E740481C1C}">
              <a14:useLocalDpi xmlns:a14="http://schemas.microsoft.com/office/drawing/2010/main" val="0"/>
            </a:ext>
          </a:extLst>
        </a:blip>
        <a:srcRect/>
        <a:stretch>
          <a:fillRect/>
        </a:stretch>
      </xdr:blipFill>
      <xdr:spPr bwMode="auto">
        <a:xfrm>
          <a:off x="11677910" y="440250719"/>
          <a:ext cx="2022431" cy="2713973"/>
        </a:xfrm>
        <a:prstGeom prst="rect">
          <a:avLst/>
        </a:prstGeom>
        <a:noFill/>
        <a:ln>
          <a:noFill/>
        </a:ln>
      </xdr:spPr>
    </xdr:pic>
    <xdr:clientData/>
  </xdr:twoCellAnchor>
  <xdr:twoCellAnchor editAs="oneCell">
    <xdr:from>
      <xdr:col>6</xdr:col>
      <xdr:colOff>1265650</xdr:colOff>
      <xdr:row>572</xdr:row>
      <xdr:rowOff>78287</xdr:rowOff>
    </xdr:from>
    <xdr:to>
      <xdr:col>6</xdr:col>
      <xdr:colOff>3209794</xdr:colOff>
      <xdr:row>572</xdr:row>
      <xdr:rowOff>2808622</xdr:rowOff>
    </xdr:to>
    <xdr:pic>
      <xdr:nvPicPr>
        <xdr:cNvPr id="79" name="Imagen 78">
          <a:extLst>
            <a:ext uri="{FF2B5EF4-FFF2-40B4-BE49-F238E27FC236}">
              <a16:creationId xmlns:a16="http://schemas.microsoft.com/office/drawing/2014/main" id="{300DD80C-0EA7-D0B7-EA9B-10B9C57D0D7A}"/>
            </a:ext>
          </a:extLst>
        </xdr:cNvPr>
        <xdr:cNvPicPr>
          <a:picLocks noChangeAspect="1"/>
        </xdr:cNvPicPr>
      </xdr:nvPicPr>
      <xdr:blipFill>
        <a:blip xmlns:r="http://schemas.openxmlformats.org/officeDocument/2006/relationships" r:embed="rId43" cstate="print">
          <a:extLst>
            <a:ext uri="{28A0092B-C50C-407E-A947-70E740481C1C}">
              <a14:useLocalDpi xmlns:a14="http://schemas.microsoft.com/office/drawing/2010/main" val="0"/>
            </a:ext>
          </a:extLst>
        </a:blip>
        <a:srcRect/>
        <a:stretch>
          <a:fillRect/>
        </a:stretch>
      </xdr:blipFill>
      <xdr:spPr bwMode="auto">
        <a:xfrm>
          <a:off x="13752534" y="440237671"/>
          <a:ext cx="1944144" cy="2730335"/>
        </a:xfrm>
        <a:prstGeom prst="rect">
          <a:avLst/>
        </a:prstGeom>
        <a:noFill/>
        <a:ln>
          <a:noFill/>
        </a:ln>
      </xdr:spPr>
    </xdr:pic>
    <xdr:clientData/>
  </xdr:twoCellAnchor>
  <xdr:twoCellAnchor editAs="oneCell">
    <xdr:from>
      <xdr:col>0</xdr:col>
      <xdr:colOff>195718</xdr:colOff>
      <xdr:row>578</xdr:row>
      <xdr:rowOff>65239</xdr:rowOff>
    </xdr:from>
    <xdr:to>
      <xdr:col>1</xdr:col>
      <xdr:colOff>665445</xdr:colOff>
      <xdr:row>578</xdr:row>
      <xdr:rowOff>2818356</xdr:rowOff>
    </xdr:to>
    <xdr:pic>
      <xdr:nvPicPr>
        <xdr:cNvPr id="80" name="Imagen 79">
          <a:extLst>
            <a:ext uri="{FF2B5EF4-FFF2-40B4-BE49-F238E27FC236}">
              <a16:creationId xmlns:a16="http://schemas.microsoft.com/office/drawing/2014/main" id="{D5CF4E17-5D27-B6B3-FA23-8729F6119A3F}"/>
            </a:ext>
          </a:extLst>
        </xdr:cNvPr>
        <xdr:cNvPicPr>
          <a:picLocks noChangeAspect="1"/>
        </xdr:cNvPicPr>
      </xdr:nvPicPr>
      <xdr:blipFill>
        <a:blip xmlns:r="http://schemas.openxmlformats.org/officeDocument/2006/relationships" r:embed="rId44" cstate="print">
          <a:extLst>
            <a:ext uri="{28A0092B-C50C-407E-A947-70E740481C1C}">
              <a14:useLocalDpi xmlns:a14="http://schemas.microsoft.com/office/drawing/2010/main" val="0"/>
            </a:ext>
          </a:extLst>
        </a:blip>
        <a:srcRect/>
        <a:stretch>
          <a:fillRect/>
        </a:stretch>
      </xdr:blipFill>
      <xdr:spPr bwMode="auto">
        <a:xfrm>
          <a:off x="195718" y="449710479"/>
          <a:ext cx="2113768" cy="2753117"/>
        </a:xfrm>
        <a:prstGeom prst="rect">
          <a:avLst/>
        </a:prstGeom>
        <a:noFill/>
        <a:ln>
          <a:noFill/>
        </a:ln>
      </xdr:spPr>
    </xdr:pic>
    <xdr:clientData/>
  </xdr:twoCellAnchor>
  <xdr:twoCellAnchor editAs="oneCell">
    <xdr:from>
      <xdr:col>1</xdr:col>
      <xdr:colOff>861163</xdr:colOff>
      <xdr:row>578</xdr:row>
      <xdr:rowOff>78287</xdr:rowOff>
    </xdr:from>
    <xdr:to>
      <xdr:col>2</xdr:col>
      <xdr:colOff>900308</xdr:colOff>
      <xdr:row>578</xdr:row>
      <xdr:rowOff>2779213</xdr:rowOff>
    </xdr:to>
    <xdr:pic>
      <xdr:nvPicPr>
        <xdr:cNvPr id="82" name="Imagen 81">
          <a:extLst>
            <a:ext uri="{FF2B5EF4-FFF2-40B4-BE49-F238E27FC236}">
              <a16:creationId xmlns:a16="http://schemas.microsoft.com/office/drawing/2014/main" id="{7F357DBD-36B9-B4BC-F2D4-E27B9E8522F0}"/>
            </a:ext>
          </a:extLst>
        </xdr:cNvPr>
        <xdr:cNvPicPr>
          <a:picLocks noChangeAspect="1"/>
        </xdr:cNvPicPr>
      </xdr:nvPicPr>
      <xdr:blipFill>
        <a:blip xmlns:r="http://schemas.openxmlformats.org/officeDocument/2006/relationships" r:embed="rId45" cstate="print">
          <a:extLst>
            <a:ext uri="{28A0092B-C50C-407E-A947-70E740481C1C}">
              <a14:useLocalDpi xmlns:a14="http://schemas.microsoft.com/office/drawing/2010/main" val="0"/>
            </a:ext>
          </a:extLst>
        </a:blip>
        <a:srcRect/>
        <a:stretch>
          <a:fillRect/>
        </a:stretch>
      </xdr:blipFill>
      <xdr:spPr bwMode="auto">
        <a:xfrm>
          <a:off x="2505204" y="449723527"/>
          <a:ext cx="2100720" cy="2700926"/>
        </a:xfrm>
        <a:prstGeom prst="rect">
          <a:avLst/>
        </a:prstGeom>
        <a:noFill/>
        <a:ln>
          <a:noFill/>
        </a:ln>
      </xdr:spPr>
    </xdr:pic>
    <xdr:clientData/>
  </xdr:twoCellAnchor>
  <xdr:twoCellAnchor editAs="oneCell">
    <xdr:from>
      <xdr:col>3</xdr:col>
      <xdr:colOff>1435274</xdr:colOff>
      <xdr:row>578</xdr:row>
      <xdr:rowOff>130478</xdr:rowOff>
    </xdr:from>
    <xdr:to>
      <xdr:col>4</xdr:col>
      <xdr:colOff>1774520</xdr:colOff>
      <xdr:row>578</xdr:row>
      <xdr:rowOff>2831403</xdr:rowOff>
    </xdr:to>
    <xdr:pic>
      <xdr:nvPicPr>
        <xdr:cNvPr id="83" name="Imagen 82">
          <a:extLst>
            <a:ext uri="{FF2B5EF4-FFF2-40B4-BE49-F238E27FC236}">
              <a16:creationId xmlns:a16="http://schemas.microsoft.com/office/drawing/2014/main" id="{39CAB541-DD28-5AB3-ED19-C79E62842586}"/>
            </a:ext>
          </a:extLst>
        </xdr:cNvPr>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rcRect/>
        <a:stretch>
          <a:fillRect/>
        </a:stretch>
      </xdr:blipFill>
      <xdr:spPr bwMode="auto">
        <a:xfrm>
          <a:off x="7058938" y="449775718"/>
          <a:ext cx="1983287" cy="2700925"/>
        </a:xfrm>
        <a:prstGeom prst="rect">
          <a:avLst/>
        </a:prstGeom>
        <a:noFill/>
        <a:ln>
          <a:noFill/>
        </a:ln>
      </xdr:spPr>
    </xdr:pic>
    <xdr:clientData/>
  </xdr:twoCellAnchor>
  <xdr:twoCellAnchor editAs="oneCell">
    <xdr:from>
      <xdr:col>4</xdr:col>
      <xdr:colOff>2009384</xdr:colOff>
      <xdr:row>578</xdr:row>
      <xdr:rowOff>117431</xdr:rowOff>
    </xdr:from>
    <xdr:to>
      <xdr:col>5</xdr:col>
      <xdr:colOff>1904999</xdr:colOff>
      <xdr:row>578</xdr:row>
      <xdr:rowOff>2831403</xdr:rowOff>
    </xdr:to>
    <xdr:pic>
      <xdr:nvPicPr>
        <xdr:cNvPr id="84" name="Imagen 83">
          <a:extLst>
            <a:ext uri="{FF2B5EF4-FFF2-40B4-BE49-F238E27FC236}">
              <a16:creationId xmlns:a16="http://schemas.microsoft.com/office/drawing/2014/main" id="{FDB73328-1676-91D7-68ED-972D02B2C429}"/>
            </a:ext>
          </a:extLst>
        </xdr:cNvPr>
        <xdr:cNvPicPr>
          <a:picLocks noChangeAspect="1"/>
        </xdr:cNvPicPr>
      </xdr:nvPicPr>
      <xdr:blipFill>
        <a:blip xmlns:r="http://schemas.openxmlformats.org/officeDocument/2006/relationships" r:embed="rId47" cstate="print">
          <a:extLst>
            <a:ext uri="{28A0092B-C50C-407E-A947-70E740481C1C}">
              <a14:useLocalDpi xmlns:a14="http://schemas.microsoft.com/office/drawing/2010/main" val="0"/>
            </a:ext>
          </a:extLst>
        </a:blip>
        <a:srcRect/>
        <a:stretch>
          <a:fillRect/>
        </a:stretch>
      </xdr:blipFill>
      <xdr:spPr bwMode="auto">
        <a:xfrm>
          <a:off x="9277089" y="449762671"/>
          <a:ext cx="1957191" cy="2713972"/>
        </a:xfrm>
        <a:prstGeom prst="rect">
          <a:avLst/>
        </a:prstGeom>
        <a:noFill/>
        <a:ln>
          <a:noFill/>
        </a:ln>
      </xdr:spPr>
    </xdr:pic>
    <xdr:clientData/>
  </xdr:twoCellAnchor>
  <xdr:twoCellAnchor editAs="oneCell">
    <xdr:from>
      <xdr:col>5</xdr:col>
      <xdr:colOff>2126814</xdr:colOff>
      <xdr:row>578</xdr:row>
      <xdr:rowOff>91335</xdr:rowOff>
    </xdr:from>
    <xdr:to>
      <xdr:col>6</xdr:col>
      <xdr:colOff>1004691</xdr:colOff>
      <xdr:row>578</xdr:row>
      <xdr:rowOff>2805308</xdr:rowOff>
    </xdr:to>
    <xdr:pic>
      <xdr:nvPicPr>
        <xdr:cNvPr id="85" name="Imagen 84">
          <a:extLst>
            <a:ext uri="{FF2B5EF4-FFF2-40B4-BE49-F238E27FC236}">
              <a16:creationId xmlns:a16="http://schemas.microsoft.com/office/drawing/2014/main" id="{BF5D2EF2-EEC0-3CE6-60AC-D7F3B91934CC}"/>
            </a:ext>
          </a:extLst>
        </xdr:cNvPr>
        <xdr:cNvPicPr>
          <a:picLocks noChangeAspect="1"/>
        </xdr:cNvPicPr>
      </xdr:nvPicPr>
      <xdr:blipFill>
        <a:blip xmlns:r="http://schemas.openxmlformats.org/officeDocument/2006/relationships" r:embed="rId48" cstate="print">
          <a:extLst>
            <a:ext uri="{28A0092B-C50C-407E-A947-70E740481C1C}">
              <a14:useLocalDpi xmlns:a14="http://schemas.microsoft.com/office/drawing/2010/main" val="0"/>
            </a:ext>
          </a:extLst>
        </a:blip>
        <a:srcRect/>
        <a:stretch>
          <a:fillRect/>
        </a:stretch>
      </xdr:blipFill>
      <xdr:spPr bwMode="auto">
        <a:xfrm>
          <a:off x="11456095" y="449736575"/>
          <a:ext cx="2035480" cy="2713973"/>
        </a:xfrm>
        <a:prstGeom prst="rect">
          <a:avLst/>
        </a:prstGeom>
        <a:noFill/>
        <a:ln>
          <a:noFill/>
        </a:ln>
      </xdr:spPr>
    </xdr:pic>
    <xdr:clientData/>
  </xdr:twoCellAnchor>
  <xdr:twoCellAnchor editAs="oneCell">
    <xdr:from>
      <xdr:col>6</xdr:col>
      <xdr:colOff>1213458</xdr:colOff>
      <xdr:row>578</xdr:row>
      <xdr:rowOff>91335</xdr:rowOff>
    </xdr:from>
    <xdr:to>
      <xdr:col>6</xdr:col>
      <xdr:colOff>3066267</xdr:colOff>
      <xdr:row>578</xdr:row>
      <xdr:rowOff>2779212</xdr:rowOff>
    </xdr:to>
    <xdr:pic>
      <xdr:nvPicPr>
        <xdr:cNvPr id="86" name="Imagen 85">
          <a:extLst>
            <a:ext uri="{FF2B5EF4-FFF2-40B4-BE49-F238E27FC236}">
              <a16:creationId xmlns:a16="http://schemas.microsoft.com/office/drawing/2014/main" id="{1148E805-EE95-F82D-2CC6-EF57DC749F46}"/>
            </a:ext>
          </a:extLst>
        </xdr:cNvPr>
        <xdr:cNvPicPr>
          <a:picLocks noChangeAspect="1"/>
        </xdr:cNvPicPr>
      </xdr:nvPicPr>
      <xdr:blipFill>
        <a:blip xmlns:r="http://schemas.openxmlformats.org/officeDocument/2006/relationships" r:embed="rId49" cstate="print">
          <a:extLst>
            <a:ext uri="{28A0092B-C50C-407E-A947-70E740481C1C}">
              <a14:useLocalDpi xmlns:a14="http://schemas.microsoft.com/office/drawing/2010/main" val="0"/>
            </a:ext>
          </a:extLst>
        </a:blip>
        <a:srcRect/>
        <a:stretch>
          <a:fillRect/>
        </a:stretch>
      </xdr:blipFill>
      <xdr:spPr bwMode="auto">
        <a:xfrm>
          <a:off x="13700342" y="449736575"/>
          <a:ext cx="1852809" cy="2687877"/>
        </a:xfrm>
        <a:prstGeom prst="rect">
          <a:avLst/>
        </a:prstGeom>
        <a:noFill/>
        <a:ln>
          <a:noFill/>
        </a:ln>
      </xdr:spPr>
    </xdr:pic>
    <xdr:clientData/>
  </xdr:twoCellAnchor>
  <xdr:twoCellAnchor editAs="oneCell">
    <xdr:from>
      <xdr:col>0</xdr:col>
      <xdr:colOff>247909</xdr:colOff>
      <xdr:row>588</xdr:row>
      <xdr:rowOff>91337</xdr:rowOff>
    </xdr:from>
    <xdr:to>
      <xdr:col>1</xdr:col>
      <xdr:colOff>952500</xdr:colOff>
      <xdr:row>588</xdr:row>
      <xdr:rowOff>2583494</xdr:rowOff>
    </xdr:to>
    <xdr:pic>
      <xdr:nvPicPr>
        <xdr:cNvPr id="88" name="Imagen 87">
          <a:extLst>
            <a:ext uri="{FF2B5EF4-FFF2-40B4-BE49-F238E27FC236}">
              <a16:creationId xmlns:a16="http://schemas.microsoft.com/office/drawing/2014/main" id="{2690B1B8-BA10-DF7D-A4CE-A68C54519EEF}"/>
            </a:ext>
          </a:extLst>
        </xdr:cNvPr>
        <xdr:cNvPicPr>
          <a:picLocks noChangeAspect="1"/>
        </xdr:cNvPicPr>
      </xdr:nvPicPr>
      <xdr:blipFill>
        <a:blip xmlns:r="http://schemas.openxmlformats.org/officeDocument/2006/relationships" r:embed="rId50" cstate="print">
          <a:extLst>
            <a:ext uri="{28A0092B-C50C-407E-A947-70E740481C1C}">
              <a14:useLocalDpi xmlns:a14="http://schemas.microsoft.com/office/drawing/2010/main" val="0"/>
            </a:ext>
          </a:extLst>
        </a:blip>
        <a:srcRect/>
        <a:stretch>
          <a:fillRect/>
        </a:stretch>
      </xdr:blipFill>
      <xdr:spPr bwMode="auto">
        <a:xfrm>
          <a:off x="247909" y="455856063"/>
          <a:ext cx="2348632" cy="2492157"/>
        </a:xfrm>
        <a:prstGeom prst="rect">
          <a:avLst/>
        </a:prstGeom>
        <a:noFill/>
        <a:ln>
          <a:noFill/>
        </a:ln>
      </xdr:spPr>
    </xdr:pic>
    <xdr:clientData/>
  </xdr:twoCellAnchor>
  <xdr:twoCellAnchor editAs="oneCell">
    <xdr:from>
      <xdr:col>1</xdr:col>
      <xdr:colOff>1187362</xdr:colOff>
      <xdr:row>588</xdr:row>
      <xdr:rowOff>39145</xdr:rowOff>
    </xdr:from>
    <xdr:to>
      <xdr:col>2</xdr:col>
      <xdr:colOff>1474418</xdr:colOff>
      <xdr:row>588</xdr:row>
      <xdr:rowOff>2544349</xdr:rowOff>
    </xdr:to>
    <xdr:pic>
      <xdr:nvPicPr>
        <xdr:cNvPr id="89" name="Imagen 88">
          <a:extLst>
            <a:ext uri="{FF2B5EF4-FFF2-40B4-BE49-F238E27FC236}">
              <a16:creationId xmlns:a16="http://schemas.microsoft.com/office/drawing/2014/main" id="{3061CC52-58C4-4987-5B25-DCE0C12BBDBB}"/>
            </a:ext>
          </a:extLst>
        </xdr:cNvPr>
        <xdr:cNvPicPr>
          <a:picLocks noChangeAspect="1"/>
        </xdr:cNvPicPr>
      </xdr:nvPicPr>
      <xdr:blipFill>
        <a:blip xmlns:r="http://schemas.openxmlformats.org/officeDocument/2006/relationships" r:embed="rId51" cstate="print">
          <a:extLst>
            <a:ext uri="{28A0092B-C50C-407E-A947-70E740481C1C}">
              <a14:useLocalDpi xmlns:a14="http://schemas.microsoft.com/office/drawing/2010/main" val="0"/>
            </a:ext>
          </a:extLst>
        </a:blip>
        <a:srcRect/>
        <a:stretch>
          <a:fillRect/>
        </a:stretch>
      </xdr:blipFill>
      <xdr:spPr bwMode="auto">
        <a:xfrm>
          <a:off x="2831403" y="455803871"/>
          <a:ext cx="2348631" cy="2505204"/>
        </a:xfrm>
        <a:prstGeom prst="rect">
          <a:avLst/>
        </a:prstGeom>
        <a:noFill/>
        <a:ln>
          <a:noFill/>
        </a:ln>
      </xdr:spPr>
    </xdr:pic>
    <xdr:clientData/>
  </xdr:twoCellAnchor>
  <xdr:twoCellAnchor editAs="oneCell">
    <xdr:from>
      <xdr:col>2</xdr:col>
      <xdr:colOff>1748425</xdr:colOff>
      <xdr:row>588</xdr:row>
      <xdr:rowOff>39143</xdr:rowOff>
    </xdr:from>
    <xdr:to>
      <xdr:col>4</xdr:col>
      <xdr:colOff>613253</xdr:colOff>
      <xdr:row>588</xdr:row>
      <xdr:rowOff>2583492</xdr:rowOff>
    </xdr:to>
    <xdr:pic>
      <xdr:nvPicPr>
        <xdr:cNvPr id="91" name="Imagen 90">
          <a:extLst>
            <a:ext uri="{FF2B5EF4-FFF2-40B4-BE49-F238E27FC236}">
              <a16:creationId xmlns:a16="http://schemas.microsoft.com/office/drawing/2014/main" id="{0CDB26D0-34BB-7349-3304-0928862F7154}"/>
            </a:ext>
          </a:extLst>
        </xdr:cNvPr>
        <xdr:cNvPicPr>
          <a:picLocks noChangeAspect="1"/>
        </xdr:cNvPicPr>
      </xdr:nvPicPr>
      <xdr:blipFill>
        <a:blip xmlns:r="http://schemas.openxmlformats.org/officeDocument/2006/relationships" r:embed="rId52" cstate="print">
          <a:extLst>
            <a:ext uri="{28A0092B-C50C-407E-A947-70E740481C1C}">
              <a14:useLocalDpi xmlns:a14="http://schemas.microsoft.com/office/drawing/2010/main" val="0"/>
            </a:ext>
          </a:extLst>
        </a:blip>
        <a:srcRect/>
        <a:stretch>
          <a:fillRect/>
        </a:stretch>
      </xdr:blipFill>
      <xdr:spPr bwMode="auto">
        <a:xfrm>
          <a:off x="5454041" y="455803869"/>
          <a:ext cx="2426917" cy="2544349"/>
        </a:xfrm>
        <a:prstGeom prst="rect">
          <a:avLst/>
        </a:prstGeom>
        <a:noFill/>
        <a:ln>
          <a:noFill/>
        </a:ln>
      </xdr:spPr>
    </xdr:pic>
    <xdr:clientData/>
  </xdr:twoCellAnchor>
  <xdr:twoCellAnchor editAs="oneCell">
    <xdr:from>
      <xdr:col>4</xdr:col>
      <xdr:colOff>861165</xdr:colOff>
      <xdr:row>588</xdr:row>
      <xdr:rowOff>65240</xdr:rowOff>
    </xdr:from>
    <xdr:to>
      <xdr:col>5</xdr:col>
      <xdr:colOff>1161266</xdr:colOff>
      <xdr:row>588</xdr:row>
      <xdr:rowOff>2557397</xdr:rowOff>
    </xdr:to>
    <xdr:pic>
      <xdr:nvPicPr>
        <xdr:cNvPr id="92" name="Imagen 91">
          <a:extLst>
            <a:ext uri="{FF2B5EF4-FFF2-40B4-BE49-F238E27FC236}">
              <a16:creationId xmlns:a16="http://schemas.microsoft.com/office/drawing/2014/main" id="{352CC102-067A-AD50-5533-9A950EA18832}"/>
            </a:ext>
          </a:extLst>
        </xdr:cNvPr>
        <xdr:cNvPicPr>
          <a:picLocks noChangeAspect="1"/>
        </xdr:cNvPicPr>
      </xdr:nvPicPr>
      <xdr:blipFill>
        <a:blip xmlns:r="http://schemas.openxmlformats.org/officeDocument/2006/relationships" r:embed="rId53" cstate="print">
          <a:extLst>
            <a:ext uri="{28A0092B-C50C-407E-A947-70E740481C1C}">
              <a14:useLocalDpi xmlns:a14="http://schemas.microsoft.com/office/drawing/2010/main" val="0"/>
            </a:ext>
          </a:extLst>
        </a:blip>
        <a:srcRect/>
        <a:stretch>
          <a:fillRect/>
        </a:stretch>
      </xdr:blipFill>
      <xdr:spPr bwMode="auto">
        <a:xfrm>
          <a:off x="8128870" y="455829966"/>
          <a:ext cx="2361677" cy="2492157"/>
        </a:xfrm>
        <a:prstGeom prst="rect">
          <a:avLst/>
        </a:prstGeom>
        <a:noFill/>
        <a:ln>
          <a:noFill/>
        </a:ln>
      </xdr:spPr>
    </xdr:pic>
    <xdr:clientData/>
  </xdr:twoCellAnchor>
  <xdr:twoCellAnchor editAs="oneCell">
    <xdr:from>
      <xdr:col>5</xdr:col>
      <xdr:colOff>1356985</xdr:colOff>
      <xdr:row>588</xdr:row>
      <xdr:rowOff>156575</xdr:rowOff>
    </xdr:from>
    <xdr:to>
      <xdr:col>6</xdr:col>
      <xdr:colOff>495822</xdr:colOff>
      <xdr:row>588</xdr:row>
      <xdr:rowOff>2505206</xdr:rowOff>
    </xdr:to>
    <xdr:pic>
      <xdr:nvPicPr>
        <xdr:cNvPr id="93" name="Imagen 92">
          <a:extLst>
            <a:ext uri="{FF2B5EF4-FFF2-40B4-BE49-F238E27FC236}">
              <a16:creationId xmlns:a16="http://schemas.microsoft.com/office/drawing/2014/main" id="{4056B68F-8EB9-82EF-1CC2-BC0D13400053}"/>
            </a:ext>
          </a:extLst>
        </xdr:cNvPr>
        <xdr:cNvPicPr>
          <a:picLocks noChangeAspect="1"/>
        </xdr:cNvPicPr>
      </xdr:nvPicPr>
      <xdr:blipFill>
        <a:blip xmlns:r="http://schemas.openxmlformats.org/officeDocument/2006/relationships" r:embed="rId54">
          <a:extLst>
            <a:ext uri="{28A0092B-C50C-407E-A947-70E740481C1C}">
              <a14:useLocalDpi xmlns:a14="http://schemas.microsoft.com/office/drawing/2010/main" val="0"/>
            </a:ext>
          </a:extLst>
        </a:blip>
        <a:srcRect/>
        <a:stretch>
          <a:fillRect/>
        </a:stretch>
      </xdr:blipFill>
      <xdr:spPr bwMode="auto">
        <a:xfrm>
          <a:off x="10686266" y="455921301"/>
          <a:ext cx="2296440" cy="2348631"/>
        </a:xfrm>
        <a:prstGeom prst="rect">
          <a:avLst/>
        </a:prstGeom>
        <a:noFill/>
        <a:ln>
          <a:noFill/>
        </a:ln>
      </xdr:spPr>
    </xdr:pic>
    <xdr:clientData/>
  </xdr:twoCellAnchor>
  <xdr:twoCellAnchor editAs="oneCell">
    <xdr:from>
      <xdr:col>2</xdr:col>
      <xdr:colOff>1069933</xdr:colOff>
      <xdr:row>578</xdr:row>
      <xdr:rowOff>78285</xdr:rowOff>
    </xdr:from>
    <xdr:to>
      <xdr:col>3</xdr:col>
      <xdr:colOff>1252605</xdr:colOff>
      <xdr:row>578</xdr:row>
      <xdr:rowOff>2857498</xdr:rowOff>
    </xdr:to>
    <xdr:pic>
      <xdr:nvPicPr>
        <xdr:cNvPr id="2" name="Imagen 1">
          <a:extLst>
            <a:ext uri="{FF2B5EF4-FFF2-40B4-BE49-F238E27FC236}">
              <a16:creationId xmlns:a16="http://schemas.microsoft.com/office/drawing/2014/main" id="{8FC2A6AB-0F13-4452-40BD-3748D2EB86A4}"/>
            </a:ext>
          </a:extLst>
        </xdr:cNvPr>
        <xdr:cNvPicPr>
          <a:picLocks noChangeAspect="1"/>
        </xdr:cNvPicPr>
      </xdr:nvPicPr>
      <xdr:blipFill>
        <a:blip xmlns:r="http://schemas.openxmlformats.org/officeDocument/2006/relationships" r:embed="rId55" cstate="print">
          <a:extLst>
            <a:ext uri="{28A0092B-C50C-407E-A947-70E740481C1C}">
              <a14:useLocalDpi xmlns:a14="http://schemas.microsoft.com/office/drawing/2010/main" val="0"/>
            </a:ext>
          </a:extLst>
        </a:blip>
        <a:srcRect/>
        <a:stretch>
          <a:fillRect/>
        </a:stretch>
      </xdr:blipFill>
      <xdr:spPr bwMode="auto">
        <a:xfrm>
          <a:off x="4775549" y="449723525"/>
          <a:ext cx="2100720" cy="2779213"/>
        </a:xfrm>
        <a:prstGeom prst="rect">
          <a:avLst/>
        </a:prstGeom>
        <a:noFill/>
        <a:ln>
          <a:noFill/>
        </a:ln>
      </xdr:spPr>
    </xdr:pic>
    <xdr:clientData/>
  </xdr:twoCellAnchor>
  <xdr:twoCellAnchor editAs="oneCell">
    <xdr:from>
      <xdr:col>6</xdr:col>
      <xdr:colOff>717638</xdr:colOff>
      <xdr:row>588</xdr:row>
      <xdr:rowOff>91334</xdr:rowOff>
    </xdr:from>
    <xdr:to>
      <xdr:col>6</xdr:col>
      <xdr:colOff>3066268</xdr:colOff>
      <xdr:row>588</xdr:row>
      <xdr:rowOff>2557395</xdr:rowOff>
    </xdr:to>
    <xdr:pic>
      <xdr:nvPicPr>
        <xdr:cNvPr id="3" name="Imagen 2">
          <a:extLst>
            <a:ext uri="{FF2B5EF4-FFF2-40B4-BE49-F238E27FC236}">
              <a16:creationId xmlns:a16="http://schemas.microsoft.com/office/drawing/2014/main" id="{5CC117C3-F3D3-272A-C188-6853847F54FB}"/>
            </a:ext>
          </a:extLst>
        </xdr:cNvPr>
        <xdr:cNvPicPr>
          <a:picLocks noChangeAspect="1"/>
        </xdr:cNvPicPr>
      </xdr:nvPicPr>
      <xdr:blipFill>
        <a:blip xmlns:r="http://schemas.openxmlformats.org/officeDocument/2006/relationships" r:embed="rId56" cstate="print">
          <a:extLst>
            <a:ext uri="{28A0092B-C50C-407E-A947-70E740481C1C}">
              <a14:useLocalDpi xmlns:a14="http://schemas.microsoft.com/office/drawing/2010/main" val="0"/>
            </a:ext>
          </a:extLst>
        </a:blip>
        <a:srcRect/>
        <a:stretch>
          <a:fillRect/>
        </a:stretch>
      </xdr:blipFill>
      <xdr:spPr bwMode="auto">
        <a:xfrm>
          <a:off x="13204522" y="455856060"/>
          <a:ext cx="2348630" cy="246606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servian\Desktop\Documentos%20Presupuesto\Documentos%202025\Transparencia\Matriz%20RCC-MIC%20oct-nov-dic-2025.xlsx" TargetMode="External"/><Relationship Id="rId1" Type="http://schemas.openxmlformats.org/officeDocument/2006/relationships/externalLinkPath" Target="/Users/jservian/Desktop/Documentos%20Presupuesto/Documentos%202025/Transparencia/Matriz%20RCC-MIC%20oct-nov-dic-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TRIZ RCC-MIC 2025"/>
    </sheetNames>
    <sheetDataSet>
      <sheetData sheetId="0">
        <row r="93">
          <cell r="E93" t="str">
            <v>Ejecutado.
Ojeporúmava</v>
          </cell>
          <cell r="F93" t="str">
            <v xml:space="preserve">Saldos.
Viru hembýva
</v>
          </cell>
        </row>
        <row r="201">
          <cell r="E201">
            <v>127784279363</v>
          </cell>
          <cell r="F201">
            <v>47861453492</v>
          </cell>
        </row>
      </sheetData>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17" Type="http://schemas.openxmlformats.org/officeDocument/2006/relationships/hyperlink" Target="mailto:info@rediex.gov.py" TargetMode="External"/><Relationship Id="rId21" Type="http://schemas.openxmlformats.org/officeDocument/2006/relationships/hyperlink" Target="https://micpy-my.sharepoint.com/:x:/g/personal/bianca_balbuena_mic_gov_py/IQAhr8cDsvNbT61VSv5RCIS5AVrbNLsYTJmw6rxE_Njz5D0?e=ByyP3O" TargetMode="External"/><Relationship Id="rId42" Type="http://schemas.openxmlformats.org/officeDocument/2006/relationships/hyperlink" Target="https://www.contrataciones.gov.py/licitaciones/adjudicacion/contrato/1f046361-6b63-6eb8-8d6e-d1575045d06f.html" TargetMode="External"/><Relationship Id="rId63" Type="http://schemas.openxmlformats.org/officeDocument/2006/relationships/hyperlink" Target="https://www.contrataciones.gov.py/licitaciones/adjudicacion/contrato/1f07e7f6-9c5f-6aa4-b42d-21f51e4ab2a2.html" TargetMode="External"/><Relationship Id="rId84" Type="http://schemas.openxmlformats.org/officeDocument/2006/relationships/hyperlink" Target="https://www.contrataciones.gov.py/licitaciones/adjudicacion/contrato/1f0b5d85-8d74-635c-b598-6531dab02d8a.html" TargetMode="External"/><Relationship Id="rId138" Type="http://schemas.openxmlformats.org/officeDocument/2006/relationships/hyperlink" Target="https://micpy-my.sharepoint.com/my?id=%2Fpersonal%2Fadmorel%5Fmic%5Fgov%5Fpy%2FDocuments%2FEvidencias%20Informe%20Rendici%C3%B3n%20de%20Cuentas%20DGCS%2FInforme%20Rendici%C3%B3n%20de%20Cuentas%20DNPCS%5FDGCS%202025%2F3er%2E%20Trimestre%202025%2FCapacitaciones%20en%20Comercio%20de%20Servicios%20y%20REPSE%2FJulio%202025&amp;login_hint=admorel%40mic%2Egov%2Epy&amp;source=waffle" TargetMode="External"/><Relationship Id="rId159" Type="http://schemas.openxmlformats.org/officeDocument/2006/relationships/hyperlink" Target="../../../../../../../../:f:/g/personal/cdinatale_mic_gov_py/IgBF3j1X_WWbRZ9kq2EPIr6PAQ15xqoXBaLJ-RhMcG7CDwc?e=66l203" TargetMode="External"/><Relationship Id="rId170" Type="http://schemas.openxmlformats.org/officeDocument/2006/relationships/hyperlink" Target="https://drive.google.com/drive/folders/19YpWD6jh-lYY0YgzlTLBG1dp_uMRxcWC" TargetMode="External"/><Relationship Id="rId107" Type="http://schemas.openxmlformats.org/officeDocument/2006/relationships/hyperlink" Target="https://paraguayexport.gov.py/" TargetMode="External"/><Relationship Id="rId11" Type="http://schemas.openxmlformats.org/officeDocument/2006/relationships/hyperlink" Target="https://www.mic.gov.py/wp-content/uploads/2025/05/sueldos_202504-Abr.pdf" TargetMode="External"/><Relationship Id="rId32" Type="http://schemas.openxmlformats.org/officeDocument/2006/relationships/hyperlink" Target="https://micpy-my.sharepoint.com/my?id=%2Fpersonal%2Fadmorel%5Fmic%5Fgov%5Fpy%2FDocuments%2FEvidencias%20Informe%20Rendici%C3%B3n%20de%20Cuentas%20DGCS%2FInforme%20Rendici%C3%B3n%20de%20Cuentas%20DNPCS%5FDGCS%202025&amp;viewid=a4575993%2D87cd%2D48e8%2D8115%2D563f19c1835c&amp;login_hint=admorel%40mic%2Egov%2Epy&amp;source=waffle" TargetMode="External"/><Relationship Id="rId53" Type="http://schemas.openxmlformats.org/officeDocument/2006/relationships/hyperlink" Target="https://www.contrataciones.gov.py/licitaciones/adjudicacion/contrato/1f07dd67-58bd-6ba0-8e35-098109530899.html" TargetMode="External"/><Relationship Id="rId74" Type="http://schemas.openxmlformats.org/officeDocument/2006/relationships/hyperlink" Target="https://www.contrataciones.gov.py/licitaciones/adjudicacion/contrato/1f0b10a4-efc9-68f0-8500-1782087e9cbc.html" TargetMode="External"/><Relationship Id="rId128" Type="http://schemas.openxmlformats.org/officeDocument/2006/relationships/hyperlink" Target="https://www.mic.gov.py/%20%20%20Botonera%20de%20acceso%20directo%20al%20Portal%20de%20Denuncias%20Anticorrupci&#243;n%20desde%20la%20p&#225;gina%20de%20inicio%20del%20Ministerio%20de%20Industria%20y%20Comercio." TargetMode="External"/><Relationship Id="rId149" Type="http://schemas.openxmlformats.org/officeDocument/2006/relationships/hyperlink" Target="https://micpy-my.sharepoint.com/:f:/g/personal/lamia_cabrera_rediex_gov_py/IgC_T92lNgX3QrhaoIi7DyUOAbFdjWGQMXy7NIfhPDLFoCk?e=9X1dXe" TargetMode="External"/><Relationship Id="rId5" Type="http://schemas.openxmlformats.org/officeDocument/2006/relationships/hyperlink" Target="https://www.mic.gov.py/anexo-estadistico-mic/" TargetMode="External"/><Relationship Id="rId95" Type="http://schemas.openxmlformats.org/officeDocument/2006/relationships/hyperlink" Target="https://www.contrataciones.gov.py/convenios-marco/convenio/415212-incorporacion-pasajes-aereos-tienda-virtual.html" TargetMode="External"/><Relationship Id="rId160" Type="http://schemas.openxmlformats.org/officeDocument/2006/relationships/hyperlink" Target="../../../../../../../../:b:/g/personal/mramirez_mic_gov_py/IQAPcbS5I-BcRbi1mJi88D1cAeBYu7dcZqM1GRg_wuFfmJ0?e=A1mirb" TargetMode="External"/><Relationship Id="rId22" Type="http://schemas.openxmlformats.org/officeDocument/2006/relationships/hyperlink" Target="https://micpy-my.sharepoint.com/:x:/g/personal/bianca_balbuena_mic_gov_py/IQBbxHqdh3WMTZ48mgEkiVZpAYIDuYk3ge26cJt0QfMzBVc?e=WRizjE" TargetMode="External"/><Relationship Id="rId43" Type="http://schemas.openxmlformats.org/officeDocument/2006/relationships/hyperlink" Target="https://www.contrataciones.gov.py/licitaciones/adjudicacion/contrato/1f0569f2-2285-6816-8913-89b5112a9674.html" TargetMode="External"/><Relationship Id="rId64" Type="http://schemas.openxmlformats.org/officeDocument/2006/relationships/hyperlink" Target="https://www.contrataciones.gov.py/licitaciones/adjudicacion/contrato/1f0827e8-875c-67d8-9f8f-e777460bd75c.html" TargetMode="External"/><Relationship Id="rId118" Type="http://schemas.openxmlformats.org/officeDocument/2006/relationships/hyperlink" Target="https://www.mic.gov.py/unidad-de-transparencia-y-la-anticorrupcion/" TargetMode="External"/><Relationship Id="rId139" Type="http://schemas.openxmlformats.org/officeDocument/2006/relationships/hyperlink" Target="https://micpy-my.sharepoint.com/my?id=%2Fpersonal%2Fadmorel%5Fmic%5Fgov%5Fpy%2FDocuments%2FEvidencias%20Informe%20Rendici%C3%B3n%20de%20Cuentas%20DGCS%2FInforme%20Rendici%C3%B3n%20de%20Cuentas%20DNPCS%5FDGCS%202025%2F3er%2E%20Trimestre%202025%2FApoyo%20y%20fortalecimiento%20de%20los%20sectores%20de%20Servicios&amp;login_hint=admorel%40mic%2Egov%2Epy&amp;source=waffle" TargetMode="External"/><Relationship Id="rId85" Type="http://schemas.openxmlformats.org/officeDocument/2006/relationships/hyperlink" Target="https://www.contrataciones.gov.py/licitaciones/adjudicacion/contrato/1f0b5d7f-959a-61d6-b537-453a1c61c52f.html" TargetMode="External"/><Relationship Id="rId150" Type="http://schemas.openxmlformats.org/officeDocument/2006/relationships/hyperlink" Target="https://micpy-my.sharepoint.com/:f:/g/personal/lamia_cabrera_rediex_gov_py/IgD9j6RD8DzqRpZGgUPs5FVCAdyabN5S2s2BOsBykFggUrk?e=ITenbL" TargetMode="External"/><Relationship Id="rId171" Type="http://schemas.openxmlformats.org/officeDocument/2006/relationships/hyperlink" Target="https://www.youtube.com/@mictubeoficial" TargetMode="External"/><Relationship Id="rId12" Type="http://schemas.openxmlformats.org/officeDocument/2006/relationships/hyperlink" Target="https://www.mic.gov.py/wp-content/uploads/2025/06/sueldos_202505-May.pdf" TargetMode="External"/><Relationship Id="rId33" Type="http://schemas.openxmlformats.org/officeDocument/2006/relationships/hyperlink" Target="https://micpy-my.sharepoint.com/my?id=%2Fpersonal%2Fadmorel%5Fmic%5Fgov%5Fpy%2FDocuments%2FEvidencias%20Informe%20Rendici%C3%B3n%20de%20Cuentas%20DGCS%2FInforme%20Rendici%C3%B3n%20de%20Cuentas%20DNPCS%5FDGCS%202025&amp;viewid=a4575993%2D87cd%2D48e8%2D8115%2D563f19c1835c&amp;login_hint=admorel%40mic%2Egov%2Epy&amp;source=waffle" TargetMode="External"/><Relationship Id="rId108" Type="http://schemas.openxmlformats.org/officeDocument/2006/relationships/hyperlink" Target="https://twitter.com/REDIEXParaguay" TargetMode="External"/><Relationship Id="rId129" Type="http://schemas.openxmlformats.org/officeDocument/2006/relationships/hyperlink" Target="https://docs.google.com/forms/d/e/1FAIpQLSetvgPc_ikUGqLSjIZ1xyWzNKr5dTgQVTz8M5z2xRuEJNAnpw/viewform" TargetMode="External"/><Relationship Id="rId54" Type="http://schemas.openxmlformats.org/officeDocument/2006/relationships/hyperlink" Target="https://www.contrataciones.gov.py/licitaciones/adjudicacion/contrato/1f07dd95-a325-63b8-8435-91eed63c2b7c.html" TargetMode="External"/><Relationship Id="rId75" Type="http://schemas.openxmlformats.org/officeDocument/2006/relationships/hyperlink" Target="https://www.contrataciones.gov.py/licitaciones/adjudicacion/contrato/1f0a6166-7621-6658-beec-69810f132f53.html" TargetMode="External"/><Relationship Id="rId96" Type="http://schemas.openxmlformats.org/officeDocument/2006/relationships/hyperlink" Target="https://drive.google.com/file/d/1ecPCll-TB8d2NVn_Htm9LXYKmTs1gj3V/view?usp=sharing" TargetMode="External"/><Relationship Id="rId140" Type="http://schemas.openxmlformats.org/officeDocument/2006/relationships/hyperlink" Target="https://micpy-my.sharepoint.com/my?id=%2Fpersonal%2Fadmorel%5Fmic%5Fgov%5Fpy%2FDocuments%2FEvidencias%20Informe%20Rendici%C3%B3n%20de%20Cuentas%20DGCS%2FInforme%20Rendici%C3%B3n%20de%20Cuentas%20DNPCS%5FDGCS%202025%2F3er%2E%20Trimestre%202025%2FApoyo%20y%20fortalecimiento%20de%20los%20sectores%20de%20Servicios&amp;login_hint=admorel%40mic%2Egov%2Epy&amp;source=waffle" TargetMode="External"/><Relationship Id="rId161" Type="http://schemas.openxmlformats.org/officeDocument/2006/relationships/hyperlink" Target="../../../../../../../../:b:/g/personal/mramirez_mic_gov_py/IQC2rhi_PFCZR7Wjto5zZDbpAdhndkVwuU39yAWrQbUj0qU?e=L8feZ1" TargetMode="External"/><Relationship Id="rId1" Type="http://schemas.openxmlformats.org/officeDocument/2006/relationships/hyperlink" Target="https://www.mic.gov.py/wp-content/uploads/2024/04/F_244.2024_-Actualiza-Comite-RCC_MIC.pdf" TargetMode="External"/><Relationship Id="rId6" Type="http://schemas.openxmlformats.org/officeDocument/2006/relationships/hyperlink" Target="https://micpy-my.sharepoint.com/:x:/g/personal/bianca_balbuena_mic_gov_py/IQAhr8cDsvNbT61VSv5RCIS5AVrbNLsYTJmw6rxE_Njz5D0?e=ByyP3O" TargetMode="External"/><Relationship Id="rId23" Type="http://schemas.openxmlformats.org/officeDocument/2006/relationships/hyperlink" Target="https://micpy-my.sharepoint.com/:x:/g/personal/bianca_balbuena_mic_gov_py/IQAqd8bQZkT5TbXS8QxODpovAbgpwnZXjnfZjn8MoD0igJQ?e=Iz2Dfw" TargetMode="External"/><Relationship Id="rId28" Type="http://schemas.openxmlformats.org/officeDocument/2006/relationships/hyperlink" Target="https://micpy.sharepoint.com/sites/RESPOSITORIOVIRTUALMIPYMES/INFORMES%20DE%20TRABAJO/Forms/AllItems.aspx?id=%2Fsites%2FRESPOSITORIOVIRTUALMIPYMES%2FINFORMES%20DE%20TRABAJO%2FMIPYMES%20Y%20EMPRENDEDORES%20ASISTIDOS%2F2025%2FEVIDENCIAS%20DE%20INFORMES%2FDGFR&amp;viewid=6d17a97d%2Df502%2D406c%2Db3e5%2D1594dce65fbe" TargetMode="External"/><Relationship Id="rId49" Type="http://schemas.openxmlformats.org/officeDocument/2006/relationships/hyperlink" Target="https://www.contrataciones.gov.py/licitaciones/adjudicacion/contrato/1f072fc9-0db5-68fc-b8d1-af50ba92e30a.html" TargetMode="External"/><Relationship Id="rId114" Type="http://schemas.openxmlformats.org/officeDocument/2006/relationships/hyperlink" Target="https://www.instagram.com/javierviverospy/" TargetMode="External"/><Relationship Id="rId119" Type="http://schemas.openxmlformats.org/officeDocument/2006/relationships/hyperlink" Target="https://denuncias.contraloria.gov.py/" TargetMode="External"/><Relationship Id="rId44" Type="http://schemas.openxmlformats.org/officeDocument/2006/relationships/hyperlink" Target="https://www.contrataciones.gov.py/licitaciones/adjudicacion/contrato/1f061b0e-392b-6a52-a6e2-3f7a3c84cffa.html" TargetMode="External"/><Relationship Id="rId60" Type="http://schemas.openxmlformats.org/officeDocument/2006/relationships/hyperlink" Target="https://www.contrataciones.gov.py/licitaciones/adjudicacion/contrato/1f0b5d68-96d7-6e8e-b9bb-05cc41e6970b.html" TargetMode="External"/><Relationship Id="rId65" Type="http://schemas.openxmlformats.org/officeDocument/2006/relationships/hyperlink" Target="https://www.contrataciones.gov.py/licitaciones/adjudicacion/contrato/1f08f54a-4060-6bf6-b3c6-adf9dc884695.html" TargetMode="External"/><Relationship Id="rId81" Type="http://schemas.openxmlformats.org/officeDocument/2006/relationships/hyperlink" Target="https://www.contrataciones.gov.py/licitaciones/convocatoria/1f04c5cb-bb5d-6b4a-9005-41a19dd5ccb1.html" TargetMode="External"/><Relationship Id="rId86" Type="http://schemas.openxmlformats.org/officeDocument/2006/relationships/hyperlink" Target="https://www.contrataciones.gov.py/licitaciones/adjudicacion/contrato/1f0b5da9-556b-6978-b8d2-5fec878a2c38.html" TargetMode="External"/><Relationship Id="rId130" Type="http://schemas.openxmlformats.org/officeDocument/2006/relationships/hyperlink" Target="https://www.youtube.com/watch?v=hXBzvDtlrk0&amp;t=1217s" TargetMode="External"/><Relationship Id="rId135" Type="http://schemas.openxmlformats.org/officeDocument/2006/relationships/hyperlink" Target="https://outlook.office.com/host/377c982d-9686-450e-9a7c-22aeaf1bc162/7211f19f-262a-42eb-a02e-289956491741" TargetMode="External"/><Relationship Id="rId151" Type="http://schemas.openxmlformats.org/officeDocument/2006/relationships/hyperlink" Target="https://micpy-my.sharepoint.com/:f:/g/personal/lamia_cabrera_rediex_gov_py/IgBQjK10wl5HSZ_UJ35egpYaAbb9qz0YErhIuqv2XC3nw1o?e=Ga2IG4" TargetMode="External"/><Relationship Id="rId156" Type="http://schemas.openxmlformats.org/officeDocument/2006/relationships/hyperlink" Target="../../../../../../../../:f:/g/personal/cdinatale_mic_gov_py/IgAwVlgPXj8GQ5iJ8k33Zlb0AU-DIDQuo8HOZ4gUWMwzdhY?e=8XLYZE" TargetMode="External"/><Relationship Id="rId172" Type="http://schemas.openxmlformats.org/officeDocument/2006/relationships/hyperlink" Target="https://www.mic.gov.py/sala-de-prensa/" TargetMode="External"/><Relationship Id="rId13" Type="http://schemas.openxmlformats.org/officeDocument/2006/relationships/hyperlink" Target="https://www.mic.gov.py/wp-content/uploads/2025/02/sueldos_202501-Ene.pdf" TargetMode="External"/><Relationship Id="rId18" Type="http://schemas.openxmlformats.org/officeDocument/2006/relationships/hyperlink" Target="https://www.mic.gov.py/estadisticas-maquila/" TargetMode="External"/><Relationship Id="rId39" Type="http://schemas.openxmlformats.org/officeDocument/2006/relationships/hyperlink" Target="https://www.contrataciones.gov.py/licitaciones/adjudicacion/contrato/1f0243ed-83bd-6300-84ff-b105ca73951b.html" TargetMode="External"/><Relationship Id="rId109" Type="http://schemas.openxmlformats.org/officeDocument/2006/relationships/hyperlink" Target="https://www.youtube.com/@rediex_paraguay" TargetMode="External"/><Relationship Id="rId34" Type="http://schemas.openxmlformats.org/officeDocument/2006/relationships/hyperlink" Target="https://micpy-my.sharepoint.com/my?id=%2Fpersonal%2Fadmorel%5Fmic%5Fgov%5Fpy%2FDocuments%2FEvidencias%20Informe%20Rendici%C3%B3n%20de%20Cuentas%20DGCS%2FInforme%20Rendici%C3%B3n%20de%20Cuentas%20DNPCS%5FDGCS%202025&amp;viewid=a4575993%2D87cd%2D48e8%2D8115%2D563f19c1835c&amp;login_hint=admorel%40mic%2Egov%2Epy&amp;source=waffle" TargetMode="External"/><Relationship Id="rId50" Type="http://schemas.openxmlformats.org/officeDocument/2006/relationships/hyperlink" Target="https://www.contrataciones.gov.py/licitaciones/adjudicacion/contrato/1f077cee-43dd-6dfe-9724-ef898101c125.html" TargetMode="External"/><Relationship Id="rId55" Type="http://schemas.openxmlformats.org/officeDocument/2006/relationships/hyperlink" Target="https://www.contrataciones.gov.py/licitaciones/adjudicacion/contrato/1f07ded7-a41f-6366-b92b-476b672de6be.html" TargetMode="External"/><Relationship Id="rId76" Type="http://schemas.openxmlformats.org/officeDocument/2006/relationships/hyperlink" Target="https://www.contrataciones.gov.py/licitaciones/adjudicacion/contrato/1f0aec6b-d4a8-6c36-8957-27c66f737473.html" TargetMode="External"/><Relationship Id="rId97" Type="http://schemas.openxmlformats.org/officeDocument/2006/relationships/hyperlink" Target="https://drive.google.com/file/d/1ecPCll-TB8d2NVn_Htm9LXYKmTs1gj3V/view?usp=sharing" TargetMode="External"/><Relationship Id="rId104" Type="http://schemas.openxmlformats.org/officeDocument/2006/relationships/hyperlink" Target="https://www.instagram.com/rediex_paraguay/" TargetMode="External"/><Relationship Id="rId120" Type="http://schemas.openxmlformats.org/officeDocument/2006/relationships/hyperlink" Target="https://denuncias.gov.py/portal-publico" TargetMode="External"/><Relationship Id="rId125" Type="http://schemas.openxmlformats.org/officeDocument/2006/relationships/hyperlink" Target="https://www.mic.gov.py/unidad-de-transparencia-y-la-anticorrupcion/" TargetMode="External"/><Relationship Id="rId141" Type="http://schemas.openxmlformats.org/officeDocument/2006/relationships/hyperlink" Target="https://micpy-my.sharepoint.com/my?id=%2Fpersonal%2Fadmorel%5Fmic%5Fgov%5Fpy%2FDocuments%2FEvidencias%20Informe%20Rendici%C3%B3n%20de%20Cuentas%20DGCS%2FInforme%20Rendici%C3%B3n%20de%20Cuentas%20DNPCS%5FDGCS%202025%2F4to%2E%20Trimestre%202025%2FCapacitaciones%20en%20Comercio%20de%20Servicios%20y%20REPSE%2FDiciembre%202025&amp;viewid=a4575993%2D87cd%2D48e8%2D8115%2D563f19c1835c&amp;login_hint=admorel%40mic%2Egov%2Epy&amp;source=waffle" TargetMode="External"/><Relationship Id="rId146" Type="http://schemas.openxmlformats.org/officeDocument/2006/relationships/hyperlink" Target="https://micpy-my.sharepoint.com/:f:/g/personal/lamia_cabrera_rediex_gov_py/IgBKZcnothLeSp6Zfnfpaf8bAVFQThIIHaLA9d3gtx5xXOw?e=jE9QVT" TargetMode="External"/><Relationship Id="rId167" Type="http://schemas.openxmlformats.org/officeDocument/2006/relationships/hyperlink" Target="https://www.mic.gov.py/el-mic-lleva-emitidas-mas-de-470-000-cedulas-mipymes-en-el-2025/" TargetMode="External"/><Relationship Id="rId7" Type="http://schemas.openxmlformats.org/officeDocument/2006/relationships/hyperlink" Target="https://drive.google.com/file/d/1zETy9Rdr93DuSJXSenMplzUpn8aeIVsC/view?usp=sharing" TargetMode="External"/><Relationship Id="rId71" Type="http://schemas.openxmlformats.org/officeDocument/2006/relationships/hyperlink" Target="https://www.contrataciones.gov.py/licitaciones/adjudicacion/contrato/1f09f0ec-739a-66a4-9973-3debf59cc4af.html" TargetMode="External"/><Relationship Id="rId92" Type="http://schemas.openxmlformats.org/officeDocument/2006/relationships/hyperlink" Target="https://www.contrataciones.gov.py/licitaciones/convocatoria/1f08439e-616e-65c2-a95f-2b6531ddb635.html" TargetMode="External"/><Relationship Id="rId162" Type="http://schemas.openxmlformats.org/officeDocument/2006/relationships/hyperlink" Target="https://drive.usercontent.google.com/download?id=1WVx4SYkP8sVXtHNGHdrCALTaYBCiSOlX&amp;authuser=0&amp;acrobatPromotionSource=gdrive_chrome-list" TargetMode="External"/><Relationship Id="rId2" Type="http://schemas.openxmlformats.org/officeDocument/2006/relationships/hyperlink" Target="https://www.mic.gov.py/wp-content/uploads/2025/04/Resolucion_N.&#176;_0443_2025_Exp._INT_2983_Plan_Cronograma_RCC_2025-Firmado.pdf" TargetMode="External"/><Relationship Id="rId29" Type="http://schemas.openxmlformats.org/officeDocument/2006/relationships/hyperlink" Target="https://micpy.sharepoint.com/:f:/r/sites/RESPOSITORIOVIRTUALMIPYMES/INFORMES%20DE%20TRABAJO/MIPYMES%20Y%20EMPRENDEDORES%20ASISTIDOS/2025/EVIDENCIAS%20DE%20INFORMES/DINAEM?csf=1&amp;web=1&amp;e=ZgMd0Z" TargetMode="External"/><Relationship Id="rId24" Type="http://schemas.openxmlformats.org/officeDocument/2006/relationships/hyperlink" Target="https://micpy-my.sharepoint.com/:f:/g/personal/lamia_cabrera_rediex_gov_py/IgCqM2RB4vuVR7WAtnPxrJdDARsQhgCZ6x72W0TI93g8Npo?e=MkvZ2X" TargetMode="External"/><Relationship Id="rId40" Type="http://schemas.openxmlformats.org/officeDocument/2006/relationships/hyperlink" Target="https://www.contrataciones.gov.py/licitaciones/adjudicacion/contrato/1f019679-9d85-6eb2-81eb-853a480c4feb.html" TargetMode="External"/><Relationship Id="rId45" Type="http://schemas.openxmlformats.org/officeDocument/2006/relationships/hyperlink" Target="https://www.contrataciones.gov.py/licitaciones/adjudicacion/contrato/1f067ee4-292f-6858-ab35-5354fc17065f.html" TargetMode="External"/><Relationship Id="rId66" Type="http://schemas.openxmlformats.org/officeDocument/2006/relationships/hyperlink" Target="https://www.contrataciones.gov.py/licitaciones/adjudicacion/contrato/1f08f502-bd0e-63bc-9d26-7366570cbc1e.html" TargetMode="External"/><Relationship Id="rId87" Type="http://schemas.openxmlformats.org/officeDocument/2006/relationships/hyperlink" Target="https://www.contrataciones.gov.py/licitaciones/adjudicacion/contrato/1f0c4b79-8bf6-67d6-9843-f7887a3ca0fe.html" TargetMode="External"/><Relationship Id="rId110" Type="http://schemas.openxmlformats.org/officeDocument/2006/relationships/hyperlink" Target="https://x.com/marca_py" TargetMode="External"/><Relationship Id="rId115" Type="http://schemas.openxmlformats.org/officeDocument/2006/relationships/hyperlink" Target="https://linktr.ee/rediexpy" TargetMode="External"/><Relationship Id="rId131" Type="http://schemas.openxmlformats.org/officeDocument/2006/relationships/hyperlink" Target="https://outlook.office.com/host/377c982d-9686-450e-9a7c-22aeaf1bc162/7211f19f-262a-42eb-a02e-289956491741" TargetMode="External"/><Relationship Id="rId136" Type="http://schemas.openxmlformats.org/officeDocument/2006/relationships/hyperlink" Target="https://outlook.office.com/host/377c982d-9686-450e-9a7c-22aeaf1bc162/7211f19f-262a-42eb-a02e-289956491741" TargetMode="External"/><Relationship Id="rId157" Type="http://schemas.openxmlformats.org/officeDocument/2006/relationships/hyperlink" Target="../../../../../../../../:f:/g/personal/cdinatale_mic_gov_py/IgAxyL-JkUOkRLey_avYKipFARIxV8BbjuWyU-1182y14gY?e=7A7SeI" TargetMode="External"/><Relationship Id="rId61" Type="http://schemas.openxmlformats.org/officeDocument/2006/relationships/hyperlink" Target="https://www.contrataciones.gov.py/licitaciones/adjudicacion/contrato/1f0b5d4c-f953-6bf6-8c07-53ce4ed0111c.html" TargetMode="External"/><Relationship Id="rId82" Type="http://schemas.openxmlformats.org/officeDocument/2006/relationships/hyperlink" Target="https://www.contrataciones.gov.py/licitaciones/adjudicacion/contrato/1f0b3780-67a3-6284-b67d-63055981252e.html" TargetMode="External"/><Relationship Id="rId152" Type="http://schemas.openxmlformats.org/officeDocument/2006/relationships/hyperlink" Target="https://micpy-my.sharepoint.com/:f:/g/personal/lamia_cabrera_rediex_gov_py/IgBEWfHHKQDKRaSf_I4DNET_AWnx13ojJTek-ywxdSnhC3U?e=JtYIDB" TargetMode="External"/><Relationship Id="rId173" Type="http://schemas.openxmlformats.org/officeDocument/2006/relationships/hyperlink" Target="https://www.mic.gov.py/noticias/" TargetMode="External"/><Relationship Id="rId19" Type="http://schemas.openxmlformats.org/officeDocument/2006/relationships/hyperlink" Target="https://www.mic.gov.py/estadisticas-60-90/" TargetMode="External"/><Relationship Id="rId14" Type="http://schemas.openxmlformats.org/officeDocument/2006/relationships/hyperlink" Target="https://www.mic.gov.py/wp-content/uploads/2025/04/sueldos_202502-Feb.pdf" TargetMode="External"/><Relationship Id="rId30" Type="http://schemas.openxmlformats.org/officeDocument/2006/relationships/hyperlink" Target="https://drive.google.com/drive/u/0/folders/103K4oigCmu55fuL5KceqxNXjaJGC5ymw" TargetMode="External"/><Relationship Id="rId35" Type="http://schemas.openxmlformats.org/officeDocument/2006/relationships/hyperlink" Target="https://micpy-my.sharepoint.com/my?id=%2Fpersonal%2Fadmorel%5Fmic%5Fgov%5Fpy%2FDocuments%2FEvidencias%20Informe%20Rendici%C3%B3n%20de%20Cuentas%20DGCS%2FInforme%20Rendici%C3%B3n%20de%20Cuentas%20DNPCS%5FDGCS%202025&amp;viewid=a4575993%2D87cd%2D48e8%2D8115%2D563f19c1835c&amp;login_hint=admorel%40mic%2Egov%2Epy&amp;source=waffle" TargetMode="External"/><Relationship Id="rId56" Type="http://schemas.openxmlformats.org/officeDocument/2006/relationships/hyperlink" Target="https://www.contrataciones.gov.py/licitaciones/adjudicacion/contrato/1f09b190-1f9d-6a6a-8540-5f70b92ab0fc.html" TargetMode="External"/><Relationship Id="rId77" Type="http://schemas.openxmlformats.org/officeDocument/2006/relationships/hyperlink" Target="https://www.contrataciones.gov.py/licitaciones/adjudicacion/contrato/1f0b3806-387f-6dfa-ad49-d756ebffaeea.html" TargetMode="External"/><Relationship Id="rId100" Type="http://schemas.openxmlformats.org/officeDocument/2006/relationships/hyperlink" Target="../../../../:f:/g/personal/lfrancia_mic_gov_py/IgAsJMS8Xsx2QLe3IbLNbcNAAWvI833sLUMksrR1zBECygc%3fe=2AeYgw" TargetMode="External"/><Relationship Id="rId105" Type="http://schemas.openxmlformats.org/officeDocument/2006/relationships/hyperlink" Target="https://www.facebook.com/rediexpy" TargetMode="External"/><Relationship Id="rId126" Type="http://schemas.openxmlformats.org/officeDocument/2006/relationships/hyperlink" Target="https://www.mic.gov.py/%20%20%20Botonera%20de%20acceso%20directo%20al%20Portal%20de%20Denuncias%20Anticorrupci&#243;n%20desde%20la%20p&#225;gina%20de%20inicio%20del%20Ministerio%20de%20Industria%20y%20Comercio." TargetMode="External"/><Relationship Id="rId147" Type="http://schemas.openxmlformats.org/officeDocument/2006/relationships/hyperlink" Target="https://micpy-my.sharepoint.com/:f:/g/personal/lamia_cabrera_rediex_gov_py/IgD2oo-yhh3ZRosBlLAahlqNAVKNfIpJkgCG3-oeYx1ggNg?e=DIplHW" TargetMode="External"/><Relationship Id="rId168" Type="http://schemas.openxmlformats.org/officeDocument/2006/relationships/hyperlink" Target="https://www.mic.gov.py/formalizacion-digitalizacion-y-financiamiento-las-claves-de-las-mipymes-en-el-2025/" TargetMode="External"/><Relationship Id="rId8" Type="http://schemas.openxmlformats.org/officeDocument/2006/relationships/hyperlink" Target="https://www.mic.gov.py/wp-content/uploads/2025/12/sueldos_202511-Nov.pdf" TargetMode="External"/><Relationship Id="rId51" Type="http://schemas.openxmlformats.org/officeDocument/2006/relationships/hyperlink" Target="https://www.contrataciones.gov.py/licitaciones/adjudicacion/contrato/1f07dd2c-ed67-616a-83ea-3d8c1d079571.html" TargetMode="External"/><Relationship Id="rId72" Type="http://schemas.openxmlformats.org/officeDocument/2006/relationships/hyperlink" Target="https://www.contrataciones.gov.py/licitaciones/adjudicacion/contrato/1f0a61d2-cc46-627e-920a-e1c3d32e5a2f.html" TargetMode="External"/><Relationship Id="rId93" Type="http://schemas.openxmlformats.org/officeDocument/2006/relationships/hyperlink" Target="https://www.contrataciones.gov.py/licitaciones/convocatoria/1f04074e-614d-61c8-9f82-5d8e2d847ec2.html" TargetMode="External"/><Relationship Id="rId98" Type="http://schemas.openxmlformats.org/officeDocument/2006/relationships/hyperlink" Target="../../../../:f:/g/personal/lfrancia_mic_gov_py/IgAsJMS8Xsx2QLe3IbLNbcNAAWvI833sLUMksrR1zBECygc%3fe=2AeYgw" TargetMode="External"/><Relationship Id="rId121" Type="http://schemas.openxmlformats.org/officeDocument/2006/relationships/hyperlink" Target="https://denuncias.contraloria.gov.py/" TargetMode="External"/><Relationship Id="rId142" Type="http://schemas.openxmlformats.org/officeDocument/2006/relationships/hyperlink" Target="../../../:x:/g/personal/bianca_balbuena_mic_gov_py/EfoDyQb8zU5MkMDTrlOOEd0BKAsU0OabFhCgd6HLQIo52g%3fe=aa5Eet" TargetMode="External"/><Relationship Id="rId163" Type="http://schemas.openxmlformats.org/officeDocument/2006/relationships/hyperlink" Target="https://www.mic.gov.py/importaciones-bajo-el-regimen-de-materia-prima-superaron-los-usd-530-millones-en-2025/" TargetMode="External"/><Relationship Id="rId3" Type="http://schemas.openxmlformats.org/officeDocument/2006/relationships/hyperlink" Target="https://www.mic.gov.py/wp-content/uploads/2025/04/Resolucion_N.&#176;_0443_2025_Exp._INT_2983_Plan_Cronograma_RCC_2025-Firmado.pdf" TargetMode="External"/><Relationship Id="rId25" Type="http://schemas.openxmlformats.org/officeDocument/2006/relationships/hyperlink" Target="https://micpy-my.sharepoint.com/:f:/g/personal/lamia_cabrera_rediex_gov_py/IgDzxBb_b3ePTaG59UNQ62QRAQ3MyIILGsw4xTjnXgmnwrc?e=nMjOyV" TargetMode="External"/><Relationship Id="rId46" Type="http://schemas.openxmlformats.org/officeDocument/2006/relationships/hyperlink" Target="https://www.contrataciones.gov.py/licitaciones/adjudicacion/contrato/1f06cc7c-9e80-6bbc-ad4f-0f7048a5e4c7.html" TargetMode="External"/><Relationship Id="rId67" Type="http://schemas.openxmlformats.org/officeDocument/2006/relationships/hyperlink" Target="https://www.contrataciones.gov.py/licitaciones/adjudicacion/contrato/1f09979c-4455-6ae6-9904-1f918aa44c6b.html" TargetMode="External"/><Relationship Id="rId116" Type="http://schemas.openxmlformats.org/officeDocument/2006/relationships/hyperlink" Target="https://campus.mitic.gov.py/login/index.php" TargetMode="External"/><Relationship Id="rId137" Type="http://schemas.openxmlformats.org/officeDocument/2006/relationships/hyperlink" Target="https://outlook.office.com/host/377c982d-9686-450e-9a7c-22aeaf1bc162/7211f19f-262a-42eb-a02e-289956491741" TargetMode="External"/><Relationship Id="rId158" Type="http://schemas.openxmlformats.org/officeDocument/2006/relationships/hyperlink" Target="../../../../../../../../:f:/g/personal/cdinatale_mic_gov_py/IgBOlHMyKv8IS6Ipy1sqIL2VATQHAq4X3BwQUxJQrQEqGfE?e=EqDn1n" TargetMode="External"/><Relationship Id="rId20" Type="http://schemas.openxmlformats.org/officeDocument/2006/relationships/hyperlink" Target="https://www.mic.gov.py/materia-prima-estadisticas/" TargetMode="External"/><Relationship Id="rId41" Type="http://schemas.openxmlformats.org/officeDocument/2006/relationships/hyperlink" Target="https://www.contrataciones.gov.py/licitaciones/adjudicacion/contrato/1f04637c-ea3d-6908-b497-598a18fa941c.html" TargetMode="External"/><Relationship Id="rId62" Type="http://schemas.openxmlformats.org/officeDocument/2006/relationships/hyperlink" Target="https://www.contrataciones.gov.py/licitaciones/adjudicacion/contrato/1f07ed12-c0dc-6eb0-b787-d965094ee74e.html" TargetMode="External"/><Relationship Id="rId83" Type="http://schemas.openxmlformats.org/officeDocument/2006/relationships/hyperlink" Target="https://www.contrataciones.gov.py/licitaciones/adjudicacion/contrato/1f0b5dd7-82fa-612c-9d72-555a47bfdfbd.html" TargetMode="External"/><Relationship Id="rId88" Type="http://schemas.openxmlformats.org/officeDocument/2006/relationships/hyperlink" Target="https://www.contrataciones.gov.py/licitaciones/adjudicacion/contrato/1f0b5d5b-ca5e-6f3a-bef3-1b85aa5b85ad.html" TargetMode="External"/><Relationship Id="rId111" Type="http://schemas.openxmlformats.org/officeDocument/2006/relationships/hyperlink" Target="https://www.instagram.com/paraguay/" TargetMode="External"/><Relationship Id="rId132" Type="http://schemas.openxmlformats.org/officeDocument/2006/relationships/hyperlink" Target="https://outlook.office.com/host/377c982d-9686-450e-9a7c-22aeaf1bc162/7211f19f-262a-42eb-a02e-289956491741" TargetMode="External"/><Relationship Id="rId153" Type="http://schemas.openxmlformats.org/officeDocument/2006/relationships/hyperlink" Target="../../../../../../../../:b:/g/personal/cdinatale_mic_gov_py/IQDHGjeTPHC1S7sAGE-UHuhAAb_Fje7m65wFQy2EtLmDhZ4?e=q0K71c" TargetMode="External"/><Relationship Id="rId174" Type="http://schemas.openxmlformats.org/officeDocument/2006/relationships/hyperlink" Target="https://www.mic.gov.py/ley-n-5-189/" TargetMode="External"/><Relationship Id="rId15" Type="http://schemas.openxmlformats.org/officeDocument/2006/relationships/hyperlink" Target="https://www.mic.gov.py/wp-content/uploads/2025/04/sueldos_202503-Mar.pdf" TargetMode="External"/><Relationship Id="rId36" Type="http://schemas.openxmlformats.org/officeDocument/2006/relationships/hyperlink" Target="https://www.contrataciones.gov.py/licitaciones/convocatoria/1efde5cc-a4b7-6d7c-9e1f-65740bc950e3.html" TargetMode="External"/><Relationship Id="rId57" Type="http://schemas.openxmlformats.org/officeDocument/2006/relationships/hyperlink" Target="https://www.contrataciones.gov.py/licitaciones/adjudicacion/contrato/1f0b5db5-bd2a-61b6-bc5a-a9406b40726e.html" TargetMode="External"/><Relationship Id="rId106" Type="http://schemas.openxmlformats.org/officeDocument/2006/relationships/hyperlink" Target="http://www.rediex.gov.py/" TargetMode="External"/><Relationship Id="rId127" Type="http://schemas.openxmlformats.org/officeDocument/2006/relationships/hyperlink" Target="https://www.mic.gov.py/unidad-de-transparencia-y-la-anticorrupcion/" TargetMode="External"/><Relationship Id="rId10" Type="http://schemas.openxmlformats.org/officeDocument/2006/relationships/hyperlink" Target="https://www.mic.gov.py/wp-content/uploads/2025/08/sueldos_202507-Jul.pdf" TargetMode="External"/><Relationship Id="rId31" Type="http://schemas.openxmlformats.org/officeDocument/2006/relationships/hyperlink" Target="https://drive.google.com/drive/u/0/folders/15j9tcoQTNe3p5rRkYMetcFQkFmkpKemF" TargetMode="External"/><Relationship Id="rId52" Type="http://schemas.openxmlformats.org/officeDocument/2006/relationships/hyperlink" Target="https://www.contrataciones.gov.py/licitaciones/adjudicacion/contrato/1f07dd3a-2a2a-639c-a166-1ff8a5f01c75.html" TargetMode="External"/><Relationship Id="rId73" Type="http://schemas.openxmlformats.org/officeDocument/2006/relationships/hyperlink" Target="https://www.contrataciones.gov.py/licitaciones/adjudicacion/contrato/1f0a61e7-6e6e-6f4c-9dd2-7ba11956f563.html" TargetMode="External"/><Relationship Id="rId78" Type="http://schemas.openxmlformats.org/officeDocument/2006/relationships/hyperlink" Target="https://www.contrataciones.gov.py/licitaciones/adjudicacion/contrato/1f0b37e3-95e3-633e-82e6-f583c22bf15e.html" TargetMode="External"/><Relationship Id="rId94" Type="http://schemas.openxmlformats.org/officeDocument/2006/relationships/hyperlink" Target="https://www.contrataciones.gov.py/licitaciones/adjudicacion/contrato/1f0c4bdb-5e04-6866-8629-a1c34afa92b7.html" TargetMode="External"/><Relationship Id="rId99" Type="http://schemas.openxmlformats.org/officeDocument/2006/relationships/hyperlink" Target="../../../../:f:/g/personal/lfrancia_mic_gov_py/IgAsJMS8Xsx2QLe3IbLNbcNAAWvI833sLUMksrR1zBECygc%3fe=2AeYgw" TargetMode="External"/><Relationship Id="rId101" Type="http://schemas.openxmlformats.org/officeDocument/2006/relationships/hyperlink" Target="mailto:info@rediex.gov.py" TargetMode="External"/><Relationship Id="rId122" Type="http://schemas.openxmlformats.org/officeDocument/2006/relationships/hyperlink" Target="https://www.mic.gov.py/" TargetMode="External"/><Relationship Id="rId143" Type="http://schemas.openxmlformats.org/officeDocument/2006/relationships/hyperlink" Target="../../../:x:/g/personal/bianca_balbuena_mic_gov_py/EfoDyQb8zU5MkMDTrlOOEd0BKAsU0OabFhCgd6HLQIo52g%3fe=aa5Eet" TargetMode="External"/><Relationship Id="rId148" Type="http://schemas.openxmlformats.org/officeDocument/2006/relationships/hyperlink" Target="https://micpy-my.sharepoint.com/:f:/g/personal/lamia_cabrera_rediex_gov_py/IgAhThuT9wzQSodW1zZGlEErAeb7mVT0JrYUxqefkFdaHkQ?e=WwzdwX" TargetMode="External"/><Relationship Id="rId164" Type="http://schemas.openxmlformats.org/officeDocument/2006/relationships/hyperlink" Target="https://www.mic.gov.py/record-en-inversiones-y-exportaciones-nuevas-leyes-de-incentivo-economico-y-apertura-de-mercados-marcan-los-logros-del-mic-en-2025/" TargetMode="External"/><Relationship Id="rId169" Type="http://schemas.openxmlformats.org/officeDocument/2006/relationships/hyperlink" Target="https://www.mic.gov.py/mas-de-2-400-llamadas-fueron-atendidas-por-el-contact-center-del-viceministerio-de-mipymes-en-2025/" TargetMode="External"/><Relationship Id="rId4" Type="http://schemas.openxmlformats.org/officeDocument/2006/relationships/hyperlink" Target="https://micpy-my.sharepoint.com/:f:/g/personal/lamia_cabrera_rediex_gov_py/IgBDorg6UdLCSrWcdyeOaXLvAWxBPhwQfS4nNpbVo_Nky3Q?e=qK72Oi" TargetMode="External"/><Relationship Id="rId9" Type="http://schemas.openxmlformats.org/officeDocument/2006/relationships/hyperlink" Target="https://www.mic.gov.py/wp-content/uploads/2025/09/sueldos_202508-Ago.pdf" TargetMode="External"/><Relationship Id="rId26" Type="http://schemas.openxmlformats.org/officeDocument/2006/relationships/hyperlink" Target="../../../../../../:f:/g/personal/nflecha_mic_gov_py/IgAfvu6FcklTQZn7qTiFBYH_AZZkSIIyWQp7cuFbOT9PcNE?e=ptoh3z" TargetMode="External"/><Relationship Id="rId47" Type="http://schemas.openxmlformats.org/officeDocument/2006/relationships/hyperlink" Target="https://www.contrataciones.gov.py/licitaciones/adjudicacion/contrato/1f06cca5-dd4d-6aba-804d-df4048804de7.html" TargetMode="External"/><Relationship Id="rId68" Type="http://schemas.openxmlformats.org/officeDocument/2006/relationships/hyperlink" Target="https://www.contrataciones.gov.py/licitaciones/adjudicacion/contrato/1f094da5-9758-6bda-a6ae-af1ed9dc3946.html" TargetMode="External"/><Relationship Id="rId89" Type="http://schemas.openxmlformats.org/officeDocument/2006/relationships/hyperlink" Target="https://www.contrataciones.gov.py/licitaciones/adjudicacion/contrato/1f0c54a3-97d9-6084-8b4f-33fd4cdde74e.html" TargetMode="External"/><Relationship Id="rId112" Type="http://schemas.openxmlformats.org/officeDocument/2006/relationships/hyperlink" Target="https://www.facebook.com/marcaparaguay" TargetMode="External"/><Relationship Id="rId133" Type="http://schemas.openxmlformats.org/officeDocument/2006/relationships/hyperlink" Target="https://outlook.office.com/host/377c982d-9686-450e-9a7c-22aeaf1bc162/7211f19f-262a-42eb-a02e-289956491741" TargetMode="External"/><Relationship Id="rId154" Type="http://schemas.openxmlformats.org/officeDocument/2006/relationships/hyperlink" Target="../../../../../../../../:f:/g/personal/cdinatale_mic_gov_py/IgDtzfUAuqRtQ4lsc1zb9sAGAW1wLeeI6Y4Z82P3H3DHCv0?e=m0dWe2" TargetMode="External"/><Relationship Id="rId175" Type="http://schemas.openxmlformats.org/officeDocument/2006/relationships/printerSettings" Target="../printerSettings/printerSettings1.bin"/><Relationship Id="rId16" Type="http://schemas.openxmlformats.org/officeDocument/2006/relationships/hyperlink" Target="https://www.mic.gov.py/wp-content/uploads/2025/07/sueldos_202506-Jun.pdf" TargetMode="External"/><Relationship Id="rId37" Type="http://schemas.openxmlformats.org/officeDocument/2006/relationships/hyperlink" Target="https://www.contrataciones.gov.py/licitaciones/adjudicacion/contrato/1f00fb46-789d-6b50-b2f9-3bfec248bcfa.html" TargetMode="External"/><Relationship Id="rId58" Type="http://schemas.openxmlformats.org/officeDocument/2006/relationships/hyperlink" Target="https://www.contrataciones.gov.py/licitaciones/adjudicacion/contrato/1f0b5dbe-19d8-62f2-9d69-b5a57ac7f461.html" TargetMode="External"/><Relationship Id="rId79" Type="http://schemas.openxmlformats.org/officeDocument/2006/relationships/hyperlink" Target="https://www.contrataciones.gov.py/licitaciones/adjudicacion/contrato/1f0b3819-8559-6d84-bb8a-eb237c77c295.html" TargetMode="External"/><Relationship Id="rId102" Type="http://schemas.openxmlformats.org/officeDocument/2006/relationships/hyperlink" Target="mailto:info@rediex.gov.py" TargetMode="External"/><Relationship Id="rId123" Type="http://schemas.openxmlformats.org/officeDocument/2006/relationships/hyperlink" Target="https://www.mic.gov.py/%20%20%20Botonera%20de%20acceso%20directo%20al%20Portal%20de%20Denuncias%20Anticorrupci&#243;n%20desde%20la%20p&#225;gina%20de%20inicio%20del%20Ministerio%20de%20Industria%20y%20Comercio." TargetMode="External"/><Relationship Id="rId144" Type="http://schemas.openxmlformats.org/officeDocument/2006/relationships/hyperlink" Target="../../../:x:/g/personal/bianca_balbuena_mic_gov_py/EfoDyQb8zU5MkMDTrlOOEd0BKAsU0OabFhCgd6HLQIo52g%3fe=aa5Eet" TargetMode="External"/><Relationship Id="rId90" Type="http://schemas.openxmlformats.org/officeDocument/2006/relationships/hyperlink" Target="https://www.contrataciones.gov.py/licitaciones/adjudicacion/contrato/1f0bc173-9c32-6ce8-867d-21f1d532552e.html" TargetMode="External"/><Relationship Id="rId165" Type="http://schemas.openxmlformats.org/officeDocument/2006/relationships/hyperlink" Target="https://www.mic.gov.py/trabajo-con-el-sector-privado-atencion-a-empresas-y-nuevos-mercados-marcaron-el-2025-en-rediex/" TargetMode="External"/><Relationship Id="rId27" Type="http://schemas.openxmlformats.org/officeDocument/2006/relationships/hyperlink" Target="../../../../../../:b:/g/personal/nflecha_mic_gov_py/IQAp7X1ic_PHSbRudklvA0nbAQijs9K6Skyz4OwYBiPssY8?e=wifMak" TargetMode="External"/><Relationship Id="rId48" Type="http://schemas.openxmlformats.org/officeDocument/2006/relationships/hyperlink" Target="https://www.contrataciones.gov.py/licitaciones/adjudicacion/contrato/1f072f90-0533-6118-940f-db28822cbf56.html" TargetMode="External"/><Relationship Id="rId69" Type="http://schemas.openxmlformats.org/officeDocument/2006/relationships/hyperlink" Target="https://www.contrataciones.gov.py/licitaciones/adjudicacion/contrato/1f09b125-7afb-6d50-bd74-63bf7f6fc0d6.html" TargetMode="External"/><Relationship Id="rId113" Type="http://schemas.openxmlformats.org/officeDocument/2006/relationships/hyperlink" Target="mailto:info@rediex.gov.py" TargetMode="External"/><Relationship Id="rId134" Type="http://schemas.openxmlformats.org/officeDocument/2006/relationships/hyperlink" Target="https://outlook.office.com/host/377c982d-9686-450e-9a7c-22aeaf1bc162/7211f19f-262a-42eb-a02e-289956491741" TargetMode="External"/><Relationship Id="rId80" Type="http://schemas.openxmlformats.org/officeDocument/2006/relationships/hyperlink" Target="https://www.contrataciones.gov.py/licitaciones/adjudicacion/contrato/1f0b3811-12f1-67fe-ae66-71e28256e8ce.html" TargetMode="External"/><Relationship Id="rId155" Type="http://schemas.openxmlformats.org/officeDocument/2006/relationships/hyperlink" Target="../../../../../../../../:f:/g/personal/cdinatale_mic_gov_py/IgDzZw5PKA_bSqyPiUk_3DSrAfjW_13sa4_HF3mwXm0x0FY?e=q89RfJ" TargetMode="External"/><Relationship Id="rId176" Type="http://schemas.openxmlformats.org/officeDocument/2006/relationships/drawing" Target="../drawings/drawing1.xml"/><Relationship Id="rId17" Type="http://schemas.openxmlformats.org/officeDocument/2006/relationships/hyperlink" Target="https://www.mic.gov.py/wp-content/uploads/2025/10/sueldos_202509-Set.pdf" TargetMode="External"/><Relationship Id="rId38" Type="http://schemas.openxmlformats.org/officeDocument/2006/relationships/hyperlink" Target="https://www.contrataciones.gov.py/licitaciones/adjudicacion/contrato/1f005c48-25d5-6e1a-a696-87a0d2222eec.html" TargetMode="External"/><Relationship Id="rId59" Type="http://schemas.openxmlformats.org/officeDocument/2006/relationships/hyperlink" Target="https://www.contrataciones.gov.py/licitaciones/adjudicacion/contrato/1f0b5dba-68f9-62ea-a5f6-2179b3faf703.html" TargetMode="External"/><Relationship Id="rId103" Type="http://schemas.openxmlformats.org/officeDocument/2006/relationships/hyperlink" Target="https://www.linkedin.com/company/rediexpy/" TargetMode="External"/><Relationship Id="rId124" Type="http://schemas.openxmlformats.org/officeDocument/2006/relationships/hyperlink" Target="https://www.mic.gov.py/" TargetMode="External"/><Relationship Id="rId70" Type="http://schemas.openxmlformats.org/officeDocument/2006/relationships/hyperlink" Target="https://www.contrataciones.gov.py/licitaciones/convocatoria/1f06963a-8486-627a-bedc-0f35ddb083cc.html" TargetMode="External"/><Relationship Id="rId91" Type="http://schemas.openxmlformats.org/officeDocument/2006/relationships/hyperlink" Target="https://www.contrataciones.gov.py/licitaciones/convocatoria/1f0583b9-db79-6df0-9a2d-ed44ef63d65a.html" TargetMode="External"/><Relationship Id="rId145" Type="http://schemas.openxmlformats.org/officeDocument/2006/relationships/hyperlink" Target="../../../:x:/g/personal/bianca_balbuena_mic_gov_py/EfoDyQb8zU5MkMDTrlOOEd0BKAsU0OabFhCgd6HLQIo52g%3fe=aa5Eet" TargetMode="External"/><Relationship Id="rId166" Type="http://schemas.openxmlformats.org/officeDocument/2006/relationships/hyperlink" Target="https://www.mic.gov.py/transformacion-digital-fortalecimiento-de-la-competitividad-pais-y-acuerdos-internacionales-destacan-entre-los-logros-comerciales-del-20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99"/>
  <sheetViews>
    <sheetView tabSelected="1" topLeftCell="A589" zoomScale="73" zoomScaleNormal="73" workbookViewId="0">
      <selection activeCell="H544" sqref="H544"/>
    </sheetView>
  </sheetViews>
  <sheetFormatPr baseColWidth="10" defaultColWidth="9.140625" defaultRowHeight="15"/>
  <cols>
    <col min="1" max="1" width="24.7109375" style="1" customWidth="1"/>
    <col min="2" max="2" width="30.85546875" style="1" customWidth="1"/>
    <col min="3" max="3" width="28.85546875" style="1" customWidth="1"/>
    <col min="4" max="4" width="24.7109375" style="1" customWidth="1"/>
    <col min="5" max="5" width="31" style="1" customWidth="1"/>
    <col min="6" max="6" width="47.42578125" style="1" customWidth="1"/>
    <col min="7" max="7" width="49.28515625" style="1" customWidth="1"/>
    <col min="8" max="8" width="18.85546875" style="1" customWidth="1"/>
    <col min="9" max="9" width="0.140625" style="1" hidden="1" customWidth="1"/>
    <col min="10" max="16384" width="9.140625" style="1"/>
  </cols>
  <sheetData>
    <row r="1" spans="1:7">
      <c r="A1" s="179"/>
      <c r="B1" s="180"/>
      <c r="C1" s="180"/>
      <c r="D1" s="180"/>
      <c r="E1" s="180"/>
      <c r="F1" s="180"/>
      <c r="G1" s="181"/>
    </row>
    <row r="2" spans="1:7" ht="98.25" customHeight="1">
      <c r="A2" s="182"/>
      <c r="B2" s="183"/>
      <c r="C2" s="183"/>
      <c r="D2" s="183"/>
      <c r="E2" s="183"/>
      <c r="F2" s="183"/>
      <c r="G2" s="184"/>
    </row>
    <row r="3" spans="1:7" ht="15" customHeight="1">
      <c r="A3" s="201" t="s">
        <v>54</v>
      </c>
      <c r="B3" s="202"/>
      <c r="C3" s="202"/>
      <c r="D3" s="202"/>
      <c r="E3" s="202"/>
      <c r="F3" s="202"/>
      <c r="G3" s="203"/>
    </row>
    <row r="4" spans="1:7" ht="65.25" customHeight="1">
      <c r="A4" s="204"/>
      <c r="B4" s="205"/>
      <c r="C4" s="205"/>
      <c r="D4" s="205"/>
      <c r="E4" s="205"/>
      <c r="F4" s="205"/>
      <c r="G4" s="206"/>
    </row>
    <row r="5" spans="1:7" ht="28.5" customHeight="1">
      <c r="A5" s="207" t="s">
        <v>26</v>
      </c>
      <c r="B5" s="208"/>
      <c r="C5" s="208"/>
      <c r="D5" s="208"/>
      <c r="E5" s="208"/>
      <c r="F5" s="208"/>
      <c r="G5" s="209"/>
    </row>
    <row r="6" spans="1:7" ht="49.5" customHeight="1">
      <c r="A6" s="233" t="s">
        <v>48</v>
      </c>
      <c r="B6" s="234"/>
      <c r="C6" s="235" t="s">
        <v>38</v>
      </c>
      <c r="D6" s="235"/>
      <c r="E6" s="235"/>
      <c r="F6" s="235"/>
      <c r="G6" s="236"/>
    </row>
    <row r="7" spans="1:7" ht="52.5" customHeight="1">
      <c r="A7" s="237" t="s">
        <v>27</v>
      </c>
      <c r="B7" s="238"/>
      <c r="C7" s="239" t="s">
        <v>55</v>
      </c>
      <c r="D7" s="240"/>
      <c r="E7" s="240"/>
      <c r="F7" s="240"/>
      <c r="G7" s="241"/>
    </row>
    <row r="8" spans="1:7" ht="31.5" customHeight="1">
      <c r="A8" s="210" t="s">
        <v>47</v>
      </c>
      <c r="B8" s="211"/>
      <c r="C8" s="211"/>
      <c r="D8" s="211"/>
      <c r="E8" s="211"/>
      <c r="F8" s="211"/>
      <c r="G8" s="212"/>
    </row>
    <row r="9" spans="1:7" ht="15.75" customHeight="1">
      <c r="A9" s="213" t="s">
        <v>49</v>
      </c>
      <c r="B9" s="214"/>
      <c r="C9" s="214"/>
      <c r="D9" s="214"/>
      <c r="E9" s="214"/>
      <c r="F9" s="214"/>
      <c r="G9" s="215"/>
    </row>
    <row r="10" spans="1:7" ht="48.75" customHeight="1">
      <c r="A10" s="216"/>
      <c r="B10" s="217"/>
      <c r="C10" s="217"/>
      <c r="D10" s="217"/>
      <c r="E10" s="217"/>
      <c r="F10" s="217"/>
      <c r="G10" s="218"/>
    </row>
    <row r="11" spans="1:7" ht="8.25" hidden="1" customHeight="1">
      <c r="A11" s="216"/>
      <c r="B11" s="217"/>
      <c r="C11" s="217"/>
      <c r="D11" s="217"/>
      <c r="E11" s="217"/>
      <c r="F11" s="217"/>
      <c r="G11" s="218"/>
    </row>
    <row r="12" spans="1:7" ht="6.75" hidden="1" customHeight="1">
      <c r="A12" s="216"/>
      <c r="B12" s="217"/>
      <c r="C12" s="217"/>
      <c r="D12" s="217"/>
      <c r="E12" s="217"/>
      <c r="F12" s="217"/>
      <c r="G12" s="218"/>
    </row>
    <row r="13" spans="1:7" ht="15" hidden="1" customHeight="1">
      <c r="A13" s="216"/>
      <c r="B13" s="217"/>
      <c r="C13" s="217"/>
      <c r="D13" s="217"/>
      <c r="E13" s="217"/>
      <c r="F13" s="217"/>
      <c r="G13" s="218"/>
    </row>
    <row r="14" spans="1:7" ht="15" hidden="1" customHeight="1">
      <c r="A14" s="219"/>
      <c r="B14" s="220"/>
      <c r="C14" s="220"/>
      <c r="D14" s="220"/>
      <c r="E14" s="220"/>
      <c r="F14" s="220"/>
      <c r="G14" s="221"/>
    </row>
    <row r="15" spans="1:7" ht="45" hidden="1" customHeight="1">
      <c r="A15" s="222" t="s">
        <v>3</v>
      </c>
      <c r="B15" s="222"/>
      <c r="C15" s="222"/>
      <c r="D15" s="222"/>
      <c r="E15" s="222"/>
      <c r="F15" s="222"/>
      <c r="G15" s="222"/>
    </row>
    <row r="16" spans="1:7" s="2" customFormat="1" ht="1.5" hidden="1" customHeight="1">
      <c r="A16" s="225" t="s">
        <v>4</v>
      </c>
      <c r="B16" s="226"/>
      <c r="C16" s="226"/>
      <c r="D16" s="226"/>
      <c r="E16" s="226"/>
      <c r="F16" s="226"/>
      <c r="G16" s="226"/>
    </row>
    <row r="17" spans="1:7" s="2" customFormat="1" ht="21.75" hidden="1" customHeight="1">
      <c r="A17" s="227"/>
      <c r="B17" s="228"/>
      <c r="C17" s="228"/>
      <c r="D17" s="228"/>
      <c r="E17" s="228"/>
      <c r="F17" s="228"/>
      <c r="G17" s="228"/>
    </row>
    <row r="18" spans="1:7" hidden="1">
      <c r="A18" s="227"/>
      <c r="B18" s="228"/>
      <c r="C18" s="228"/>
      <c r="D18" s="228"/>
      <c r="E18" s="228"/>
      <c r="F18" s="228"/>
      <c r="G18" s="228"/>
    </row>
    <row r="19" spans="1:7" ht="15.75" hidden="1" customHeight="1">
      <c r="A19" s="227"/>
      <c r="B19" s="228"/>
      <c r="C19" s="228"/>
      <c r="D19" s="228"/>
      <c r="E19" s="228"/>
      <c r="F19" s="228"/>
      <c r="G19" s="228"/>
    </row>
    <row r="20" spans="1:7" hidden="1">
      <c r="A20" s="227"/>
      <c r="B20" s="228"/>
      <c r="C20" s="228"/>
      <c r="D20" s="228"/>
      <c r="E20" s="228"/>
      <c r="F20" s="228"/>
      <c r="G20" s="228"/>
    </row>
    <row r="21" spans="1:7" ht="15.75" hidden="1" customHeight="1">
      <c r="A21" s="229"/>
      <c r="B21" s="230"/>
      <c r="C21" s="230"/>
      <c r="D21" s="230"/>
      <c r="E21" s="230"/>
      <c r="F21" s="230"/>
      <c r="G21" s="230"/>
    </row>
    <row r="22" spans="1:7" ht="42.75" customHeight="1">
      <c r="A22" s="231" t="s">
        <v>50</v>
      </c>
      <c r="B22" s="232"/>
      <c r="C22" s="232"/>
      <c r="D22" s="232"/>
      <c r="E22" s="232"/>
      <c r="F22" s="232"/>
      <c r="G22" s="232"/>
    </row>
    <row r="23" spans="1:7" ht="30.75" customHeight="1">
      <c r="A23" s="193" t="s">
        <v>5</v>
      </c>
      <c r="B23" s="194"/>
      <c r="C23" s="194"/>
      <c r="D23" s="194"/>
      <c r="E23" s="194"/>
      <c r="F23" s="194"/>
      <c r="G23" s="195"/>
    </row>
    <row r="24" spans="1:7" ht="21.75" customHeight="1">
      <c r="A24" s="6" t="s">
        <v>28</v>
      </c>
      <c r="B24" s="247" t="s">
        <v>45</v>
      </c>
      <c r="C24" s="248"/>
      <c r="D24" s="245" t="s">
        <v>29</v>
      </c>
      <c r="E24" s="246"/>
      <c r="F24" s="245" t="s">
        <v>46</v>
      </c>
      <c r="G24" s="246"/>
    </row>
    <row r="25" spans="1:7" ht="15.75" customHeight="1">
      <c r="A25" s="7">
        <v>1</v>
      </c>
      <c r="B25" s="166" t="s">
        <v>6</v>
      </c>
      <c r="C25" s="167"/>
      <c r="D25" s="168" t="s">
        <v>59</v>
      </c>
      <c r="E25" s="168"/>
      <c r="F25" s="171" t="s">
        <v>23</v>
      </c>
      <c r="G25" s="172"/>
    </row>
    <row r="26" spans="1:7" ht="15.75">
      <c r="A26" s="7">
        <v>2</v>
      </c>
      <c r="B26" s="166" t="s">
        <v>13</v>
      </c>
      <c r="C26" s="167"/>
      <c r="D26" s="168" t="s">
        <v>60</v>
      </c>
      <c r="E26" s="168"/>
      <c r="F26" s="171" t="s">
        <v>23</v>
      </c>
      <c r="G26" s="172"/>
    </row>
    <row r="27" spans="1:7" ht="15.75" customHeight="1">
      <c r="A27" s="7">
        <v>3</v>
      </c>
      <c r="B27" s="166" t="s">
        <v>14</v>
      </c>
      <c r="C27" s="167"/>
      <c r="D27" s="168" t="s">
        <v>61</v>
      </c>
      <c r="E27" s="168"/>
      <c r="F27" s="171" t="s">
        <v>23</v>
      </c>
      <c r="G27" s="172"/>
    </row>
    <row r="28" spans="1:7" ht="15.75" customHeight="1">
      <c r="A28" s="7">
        <v>4</v>
      </c>
      <c r="B28" s="166" t="s">
        <v>15</v>
      </c>
      <c r="C28" s="167"/>
      <c r="D28" s="168" t="s">
        <v>62</v>
      </c>
      <c r="E28" s="168"/>
      <c r="F28" s="171" t="s">
        <v>23</v>
      </c>
      <c r="G28" s="172"/>
    </row>
    <row r="29" spans="1:7" ht="15.75" customHeight="1">
      <c r="A29" s="7">
        <v>5</v>
      </c>
      <c r="B29" s="166" t="s">
        <v>16</v>
      </c>
      <c r="C29" s="167"/>
      <c r="D29" s="168" t="s">
        <v>63</v>
      </c>
      <c r="E29" s="168"/>
      <c r="F29" s="171" t="s">
        <v>24</v>
      </c>
      <c r="G29" s="172"/>
    </row>
    <row r="30" spans="1:7" ht="15.75" customHeight="1">
      <c r="A30" s="7">
        <v>6</v>
      </c>
      <c r="B30" s="166" t="s">
        <v>17</v>
      </c>
      <c r="C30" s="167"/>
      <c r="D30" s="168" t="s">
        <v>64</v>
      </c>
      <c r="E30" s="168"/>
      <c r="F30" s="171" t="s">
        <v>25</v>
      </c>
      <c r="G30" s="172"/>
    </row>
    <row r="31" spans="1:7" ht="15.75" customHeight="1">
      <c r="A31" s="7">
        <v>7</v>
      </c>
      <c r="B31" s="166" t="s">
        <v>18</v>
      </c>
      <c r="C31" s="167"/>
      <c r="D31" s="168" t="s">
        <v>65</v>
      </c>
      <c r="E31" s="168"/>
      <c r="F31" s="171" t="s">
        <v>25</v>
      </c>
      <c r="G31" s="172"/>
    </row>
    <row r="32" spans="1:7" ht="15.75" customHeight="1">
      <c r="A32" s="7">
        <v>8</v>
      </c>
      <c r="B32" s="166" t="s">
        <v>19</v>
      </c>
      <c r="C32" s="167"/>
      <c r="D32" s="168" t="s">
        <v>66</v>
      </c>
      <c r="E32" s="168"/>
      <c r="F32" s="171" t="s">
        <v>25</v>
      </c>
      <c r="G32" s="172"/>
    </row>
    <row r="33" spans="1:8" ht="15.75">
      <c r="A33" s="7">
        <v>9</v>
      </c>
      <c r="B33" s="166" t="s">
        <v>20</v>
      </c>
      <c r="C33" s="167"/>
      <c r="D33" s="189" t="s">
        <v>67</v>
      </c>
      <c r="E33" s="190"/>
      <c r="F33" s="171" t="s">
        <v>56</v>
      </c>
      <c r="G33" s="172"/>
    </row>
    <row r="34" spans="1:8" ht="15.75" customHeight="1">
      <c r="A34" s="7">
        <v>10</v>
      </c>
      <c r="B34" s="166" t="s">
        <v>21</v>
      </c>
      <c r="C34" s="167"/>
      <c r="D34" s="169" t="s">
        <v>68</v>
      </c>
      <c r="E34" s="170"/>
      <c r="F34" s="171" t="s">
        <v>25</v>
      </c>
      <c r="G34" s="172"/>
    </row>
    <row r="35" spans="1:8" ht="22.5" customHeight="1">
      <c r="A35" s="7">
        <v>11</v>
      </c>
      <c r="B35" s="166" t="s">
        <v>51</v>
      </c>
      <c r="C35" s="167"/>
      <c r="D35" s="168" t="s">
        <v>69</v>
      </c>
      <c r="E35" s="168"/>
      <c r="F35" s="171" t="s">
        <v>57</v>
      </c>
      <c r="G35" s="172"/>
    </row>
    <row r="36" spans="1:8" ht="21.75" customHeight="1">
      <c r="A36" s="7">
        <v>12</v>
      </c>
      <c r="B36" s="166" t="s">
        <v>22</v>
      </c>
      <c r="C36" s="167"/>
      <c r="D36" s="168" t="s">
        <v>70</v>
      </c>
      <c r="E36" s="168"/>
      <c r="F36" s="171" t="s">
        <v>57</v>
      </c>
      <c r="G36" s="172"/>
    </row>
    <row r="37" spans="1:8" ht="39" customHeight="1">
      <c r="A37" s="197" t="s">
        <v>39</v>
      </c>
      <c r="B37" s="197"/>
      <c r="C37" s="197"/>
      <c r="D37" s="197"/>
      <c r="E37" s="198" t="s">
        <v>53</v>
      </c>
      <c r="F37" s="199"/>
      <c r="G37" s="200"/>
    </row>
    <row r="38" spans="1:8" ht="33.75" customHeight="1">
      <c r="A38" s="251" t="s">
        <v>30</v>
      </c>
      <c r="B38" s="251"/>
      <c r="C38" s="251"/>
      <c r="D38" s="251"/>
      <c r="E38" s="198" t="s">
        <v>33</v>
      </c>
      <c r="F38" s="199"/>
      <c r="G38" s="200"/>
    </row>
    <row r="39" spans="1:8" ht="33.75" customHeight="1">
      <c r="A39" s="251" t="s">
        <v>31</v>
      </c>
      <c r="B39" s="251"/>
      <c r="C39" s="251"/>
      <c r="D39" s="251"/>
      <c r="E39" s="198" t="s">
        <v>52</v>
      </c>
      <c r="F39" s="199"/>
      <c r="G39" s="200"/>
    </row>
    <row r="40" spans="1:8" ht="31.5" customHeight="1">
      <c r="A40" s="251" t="s">
        <v>32</v>
      </c>
      <c r="B40" s="251"/>
      <c r="C40" s="251"/>
      <c r="D40" s="251"/>
      <c r="E40" s="198" t="s">
        <v>53</v>
      </c>
      <c r="F40" s="199"/>
      <c r="G40" s="200"/>
    </row>
    <row r="41" spans="1:8" ht="42.75" customHeight="1">
      <c r="A41" s="249" t="s">
        <v>40</v>
      </c>
      <c r="B41" s="250"/>
      <c r="C41" s="250"/>
      <c r="D41" s="250"/>
      <c r="E41" s="250"/>
      <c r="F41" s="250"/>
      <c r="G41" s="250"/>
    </row>
    <row r="42" spans="1:8" ht="39.75" customHeight="1">
      <c r="A42" s="191" t="s">
        <v>43</v>
      </c>
      <c r="B42" s="192"/>
      <c r="C42" s="192"/>
      <c r="D42" s="192"/>
      <c r="E42" s="192"/>
      <c r="F42" s="192"/>
      <c r="G42" s="192"/>
    </row>
    <row r="43" spans="1:8" ht="27" customHeight="1">
      <c r="A43" s="193" t="s">
        <v>58</v>
      </c>
      <c r="B43" s="194"/>
      <c r="C43" s="194"/>
      <c r="D43" s="194"/>
      <c r="E43" s="194"/>
      <c r="F43" s="194"/>
      <c r="G43" s="195"/>
    </row>
    <row r="44" spans="1:8" ht="30.75" customHeight="1">
      <c r="A44" s="191" t="s">
        <v>44</v>
      </c>
      <c r="B44" s="196"/>
      <c r="C44" s="196"/>
      <c r="D44" s="196"/>
      <c r="E44" s="196"/>
      <c r="F44" s="196"/>
      <c r="G44" s="196"/>
    </row>
    <row r="45" spans="1:8" ht="29.25" customHeight="1">
      <c r="A45" s="193" t="s">
        <v>58</v>
      </c>
      <c r="B45" s="194"/>
      <c r="C45" s="194"/>
      <c r="D45" s="194"/>
      <c r="E45" s="194"/>
      <c r="F45" s="194"/>
      <c r="G45" s="195"/>
    </row>
    <row r="46" spans="1:8" ht="47.25">
      <c r="A46" s="3" t="s">
        <v>41</v>
      </c>
      <c r="B46" s="185" t="s">
        <v>42</v>
      </c>
      <c r="C46" s="185"/>
      <c r="D46" s="3" t="s">
        <v>34</v>
      </c>
      <c r="E46" s="185" t="s">
        <v>35</v>
      </c>
      <c r="F46" s="185"/>
      <c r="G46" s="4" t="s">
        <v>36</v>
      </c>
    </row>
    <row r="47" spans="1:8" ht="237.75" customHeight="1">
      <c r="A47" s="5" t="s">
        <v>0</v>
      </c>
      <c r="B47" s="189" t="s">
        <v>7</v>
      </c>
      <c r="C47" s="190"/>
      <c r="D47" s="9" t="s">
        <v>10</v>
      </c>
      <c r="E47" s="187" t="s">
        <v>71</v>
      </c>
      <c r="F47" s="188"/>
      <c r="G47" s="8" t="s">
        <v>72</v>
      </c>
      <c r="H47" s="10" t="s">
        <v>78</v>
      </c>
    </row>
    <row r="48" spans="1:8" ht="149.25" customHeight="1">
      <c r="A48" s="5" t="s">
        <v>1</v>
      </c>
      <c r="B48" s="48" t="s">
        <v>8</v>
      </c>
      <c r="C48" s="49"/>
      <c r="D48" s="49" t="s">
        <v>11</v>
      </c>
      <c r="E48" s="186" t="s">
        <v>73</v>
      </c>
      <c r="F48" s="186"/>
      <c r="G48" s="440" t="s">
        <v>74</v>
      </c>
      <c r="H48" s="69" t="s">
        <v>75</v>
      </c>
    </row>
    <row r="49" spans="1:8" ht="147.75" customHeight="1">
      <c r="A49" s="5" t="s">
        <v>2</v>
      </c>
      <c r="B49" s="48" t="s">
        <v>9</v>
      </c>
      <c r="C49" s="49"/>
      <c r="D49" s="50" t="s">
        <v>12</v>
      </c>
      <c r="E49" s="186" t="s">
        <v>76</v>
      </c>
      <c r="F49" s="186"/>
      <c r="G49" s="71" t="s">
        <v>77</v>
      </c>
      <c r="H49" s="70"/>
    </row>
    <row r="50" spans="1:8" ht="252">
      <c r="A50" s="5" t="s">
        <v>83</v>
      </c>
      <c r="B50" s="51" t="s">
        <v>79</v>
      </c>
      <c r="C50" s="51"/>
      <c r="D50" s="51" t="s">
        <v>80</v>
      </c>
      <c r="E50" s="242" t="s">
        <v>81</v>
      </c>
      <c r="F50" s="243"/>
      <c r="G50" s="52" t="s">
        <v>82</v>
      </c>
    </row>
    <row r="51" spans="1:8" ht="40.5" customHeight="1">
      <c r="A51" s="244" t="s">
        <v>37</v>
      </c>
      <c r="B51" s="244"/>
      <c r="C51" s="244"/>
      <c r="D51" s="244"/>
      <c r="E51" s="244"/>
      <c r="F51" s="244"/>
      <c r="G51" s="244"/>
    </row>
    <row r="53" spans="1:8" ht="40.5" customHeight="1">
      <c r="A53" s="264" t="s">
        <v>84</v>
      </c>
      <c r="B53" s="265"/>
      <c r="C53" s="265"/>
      <c r="D53" s="265"/>
      <c r="E53" s="265"/>
      <c r="F53" s="265"/>
      <c r="G53" s="266"/>
    </row>
    <row r="54" spans="1:8" ht="45.75" customHeight="1">
      <c r="A54" s="191" t="s">
        <v>85</v>
      </c>
      <c r="B54" s="192"/>
      <c r="C54" s="192"/>
      <c r="D54" s="192"/>
      <c r="E54" s="192"/>
      <c r="F54" s="192"/>
      <c r="G54" s="192"/>
    </row>
    <row r="55" spans="1:8" ht="28.5" customHeight="1">
      <c r="A55" s="14" t="s">
        <v>86</v>
      </c>
      <c r="B55" s="267" t="s">
        <v>87</v>
      </c>
      <c r="C55" s="267"/>
      <c r="D55" s="267"/>
      <c r="E55" s="268" t="s">
        <v>88</v>
      </c>
      <c r="F55" s="269"/>
      <c r="G55" s="270"/>
    </row>
    <row r="56" spans="1:8" ht="15.75">
      <c r="A56" s="11" t="s">
        <v>89</v>
      </c>
      <c r="B56" s="447" t="s">
        <v>90</v>
      </c>
      <c r="C56" s="448"/>
      <c r="D56" s="448"/>
      <c r="E56" s="271" t="s">
        <v>91</v>
      </c>
      <c r="F56" s="272"/>
      <c r="G56" s="273"/>
    </row>
    <row r="57" spans="1:8" ht="15.75">
      <c r="A57" s="11" t="s">
        <v>92</v>
      </c>
      <c r="B57" s="447" t="s">
        <v>90</v>
      </c>
      <c r="C57" s="448"/>
      <c r="D57" s="448"/>
      <c r="E57" s="274" t="s">
        <v>93</v>
      </c>
      <c r="F57" s="275"/>
      <c r="G57" s="276"/>
    </row>
    <row r="58" spans="1:8" ht="15.75">
      <c r="A58" s="11" t="s">
        <v>94</v>
      </c>
      <c r="B58" s="447" t="s">
        <v>90</v>
      </c>
      <c r="C58" s="448"/>
      <c r="D58" s="448"/>
      <c r="E58" s="277" t="s">
        <v>95</v>
      </c>
      <c r="F58" s="278"/>
      <c r="G58" s="278"/>
    </row>
    <row r="59" spans="1:8" ht="15.75">
      <c r="A59" s="11" t="s">
        <v>96</v>
      </c>
      <c r="B59" s="447" t="s">
        <v>90</v>
      </c>
      <c r="C59" s="448"/>
      <c r="D59" s="448"/>
      <c r="E59" s="271" t="s">
        <v>97</v>
      </c>
      <c r="F59" s="272"/>
      <c r="G59" s="273"/>
    </row>
    <row r="60" spans="1:8" ht="15.75">
      <c r="A60" s="11" t="s">
        <v>98</v>
      </c>
      <c r="B60" s="447" t="s">
        <v>90</v>
      </c>
      <c r="C60" s="448"/>
      <c r="D60" s="448"/>
      <c r="E60" s="274" t="s">
        <v>99</v>
      </c>
      <c r="F60" s="275"/>
      <c r="G60" s="276"/>
    </row>
    <row r="61" spans="1:8" ht="15.75">
      <c r="A61" s="11" t="s">
        <v>100</v>
      </c>
      <c r="B61" s="447" t="s">
        <v>90</v>
      </c>
      <c r="C61" s="448"/>
      <c r="D61" s="448"/>
      <c r="E61" s="279" t="s">
        <v>101</v>
      </c>
      <c r="F61" s="280"/>
      <c r="G61" s="280"/>
    </row>
    <row r="62" spans="1:8" ht="15.75">
      <c r="A62" s="11" t="s">
        <v>102</v>
      </c>
      <c r="B62" s="447" t="s">
        <v>90</v>
      </c>
      <c r="C62" s="448"/>
      <c r="D62" s="448"/>
      <c r="E62" s="271" t="s">
        <v>103</v>
      </c>
      <c r="F62" s="272"/>
      <c r="G62" s="273"/>
    </row>
    <row r="63" spans="1:8" ht="15.75">
      <c r="A63" s="11" t="s">
        <v>104</v>
      </c>
      <c r="B63" s="447" t="s">
        <v>90</v>
      </c>
      <c r="C63" s="448"/>
      <c r="D63" s="448"/>
      <c r="E63" s="274" t="s">
        <v>105</v>
      </c>
      <c r="F63" s="275"/>
      <c r="G63" s="276"/>
    </row>
    <row r="64" spans="1:8" ht="15.75">
      <c r="A64" s="11" t="s">
        <v>106</v>
      </c>
      <c r="B64" s="447" t="s">
        <v>90</v>
      </c>
      <c r="C64" s="448"/>
      <c r="D64" s="448"/>
      <c r="E64" s="277" t="s">
        <v>107</v>
      </c>
      <c r="F64" s="278"/>
      <c r="G64" s="278"/>
    </row>
    <row r="65" spans="1:8" ht="15.75">
      <c r="A65" s="11" t="s">
        <v>108</v>
      </c>
      <c r="B65" s="447" t="s">
        <v>90</v>
      </c>
      <c r="C65" s="448"/>
      <c r="D65" s="448"/>
      <c r="E65" s="284" t="s">
        <v>109</v>
      </c>
      <c r="F65" s="285"/>
      <c r="G65" s="286"/>
    </row>
    <row r="66" spans="1:8" ht="15.75">
      <c r="A66" s="11" t="s">
        <v>110</v>
      </c>
      <c r="B66" s="447" t="s">
        <v>90</v>
      </c>
      <c r="C66" s="448"/>
      <c r="D66" s="448"/>
      <c r="E66" s="274" t="s">
        <v>111</v>
      </c>
      <c r="F66" s="295"/>
      <c r="G66" s="296"/>
    </row>
    <row r="67" spans="1:8" ht="15.75">
      <c r="A67" s="11" t="s">
        <v>112</v>
      </c>
      <c r="B67" s="447" t="s">
        <v>113</v>
      </c>
      <c r="C67" s="448"/>
      <c r="D67" s="448"/>
      <c r="E67" s="441" t="s">
        <v>1080</v>
      </c>
      <c r="F67" s="280"/>
      <c r="G67" s="280"/>
    </row>
    <row r="68" spans="1:8" ht="33.75" customHeight="1">
      <c r="A68" s="173" t="s">
        <v>114</v>
      </c>
      <c r="B68" s="174"/>
      <c r="C68" s="174"/>
      <c r="D68" s="174"/>
      <c r="E68" s="174"/>
      <c r="F68" s="174"/>
      <c r="G68" s="175"/>
    </row>
    <row r="70" spans="1:8" ht="41.25" customHeight="1">
      <c r="A70" s="191" t="s">
        <v>115</v>
      </c>
      <c r="B70" s="192"/>
      <c r="C70" s="192"/>
      <c r="D70" s="192"/>
      <c r="E70" s="192"/>
      <c r="F70" s="192"/>
      <c r="G70" s="192"/>
    </row>
    <row r="71" spans="1:8" ht="36" customHeight="1">
      <c r="A71" s="14" t="s">
        <v>86</v>
      </c>
      <c r="B71" s="267" t="s">
        <v>87</v>
      </c>
      <c r="C71" s="267"/>
      <c r="D71" s="267"/>
      <c r="E71" s="268" t="s">
        <v>116</v>
      </c>
      <c r="F71" s="269"/>
      <c r="G71" s="270"/>
    </row>
    <row r="72" spans="1:8" ht="15.75">
      <c r="A72" s="11" t="s">
        <v>117</v>
      </c>
      <c r="B72" s="446" t="s">
        <v>118</v>
      </c>
      <c r="C72" s="355"/>
      <c r="D72" s="355"/>
      <c r="E72" s="442" t="s">
        <v>1081</v>
      </c>
      <c r="F72" s="443"/>
      <c r="G72" s="444"/>
      <c r="H72" s="445"/>
    </row>
    <row r="73" spans="1:8" ht="15.75">
      <c r="A73" s="11" t="s">
        <v>92</v>
      </c>
      <c r="B73" s="446" t="s">
        <v>118</v>
      </c>
      <c r="C73" s="355"/>
      <c r="D73" s="355"/>
      <c r="E73" s="442" t="s">
        <v>119</v>
      </c>
      <c r="F73" s="443"/>
      <c r="G73" s="444"/>
      <c r="H73" s="445"/>
    </row>
    <row r="74" spans="1:8" ht="15.75">
      <c r="A74" s="11" t="s">
        <v>94</v>
      </c>
      <c r="B74" s="446" t="s">
        <v>118</v>
      </c>
      <c r="C74" s="355"/>
      <c r="D74" s="355"/>
      <c r="E74" s="442" t="s">
        <v>119</v>
      </c>
      <c r="F74" s="443"/>
      <c r="G74" s="444"/>
      <c r="H74" s="445"/>
    </row>
    <row r="75" spans="1:8" ht="15.75">
      <c r="A75" s="11" t="s">
        <v>96</v>
      </c>
      <c r="B75" s="446" t="s">
        <v>118</v>
      </c>
      <c r="C75" s="355"/>
      <c r="D75" s="355"/>
      <c r="E75" s="442" t="s">
        <v>1082</v>
      </c>
      <c r="F75" s="443"/>
      <c r="G75" s="444"/>
      <c r="H75" s="445"/>
    </row>
    <row r="76" spans="1:8" ht="15.75">
      <c r="A76" s="11" t="s">
        <v>98</v>
      </c>
      <c r="B76" s="446" t="s">
        <v>118</v>
      </c>
      <c r="C76" s="355"/>
      <c r="D76" s="355"/>
      <c r="E76" s="442" t="s">
        <v>119</v>
      </c>
      <c r="F76" s="443"/>
      <c r="G76" s="444"/>
      <c r="H76" s="445"/>
    </row>
    <row r="77" spans="1:8" ht="15.75">
      <c r="A77" s="11" t="s">
        <v>100</v>
      </c>
      <c r="B77" s="446" t="s">
        <v>118</v>
      </c>
      <c r="C77" s="355"/>
      <c r="D77" s="355"/>
      <c r="E77" s="442" t="s">
        <v>119</v>
      </c>
      <c r="F77" s="443"/>
      <c r="G77" s="444"/>
      <c r="H77" s="445"/>
    </row>
    <row r="78" spans="1:8" ht="15.75">
      <c r="A78" s="11" t="s">
        <v>120</v>
      </c>
      <c r="B78" s="446" t="s">
        <v>118</v>
      </c>
      <c r="C78" s="355"/>
      <c r="D78" s="355"/>
      <c r="E78" s="442" t="s">
        <v>1082</v>
      </c>
      <c r="F78" s="443"/>
      <c r="G78" s="444"/>
      <c r="H78" s="445"/>
    </row>
    <row r="79" spans="1:8" ht="15.75">
      <c r="A79" s="11" t="s">
        <v>104</v>
      </c>
      <c r="B79" s="446" t="s">
        <v>118</v>
      </c>
      <c r="C79" s="355"/>
      <c r="D79" s="355"/>
      <c r="E79" s="442" t="s">
        <v>119</v>
      </c>
      <c r="F79" s="443"/>
      <c r="G79" s="444"/>
      <c r="H79" s="445"/>
    </row>
    <row r="80" spans="1:8" ht="15.75">
      <c r="A80" s="11" t="s">
        <v>121</v>
      </c>
      <c r="B80" s="446" t="s">
        <v>118</v>
      </c>
      <c r="C80" s="355"/>
      <c r="D80" s="355"/>
      <c r="E80" s="442" t="s">
        <v>119</v>
      </c>
      <c r="F80" s="443"/>
      <c r="G80" s="444"/>
      <c r="H80" s="445"/>
    </row>
    <row r="81" spans="1:8" ht="15.75">
      <c r="A81" s="11" t="s">
        <v>108</v>
      </c>
      <c r="B81" s="446" t="s">
        <v>118</v>
      </c>
      <c r="C81" s="355"/>
      <c r="D81" s="355"/>
      <c r="E81" s="442" t="s">
        <v>1082</v>
      </c>
      <c r="F81" s="443"/>
      <c r="G81" s="444"/>
      <c r="H81" s="445"/>
    </row>
    <row r="82" spans="1:8" ht="15.75">
      <c r="A82" s="11" t="s">
        <v>110</v>
      </c>
      <c r="B82" s="446" t="s">
        <v>118</v>
      </c>
      <c r="C82" s="355"/>
      <c r="D82" s="355"/>
      <c r="E82" s="442" t="s">
        <v>119</v>
      </c>
      <c r="F82" s="443"/>
      <c r="G82" s="444"/>
      <c r="H82" s="445"/>
    </row>
    <row r="83" spans="1:8" ht="15.75">
      <c r="A83" s="11" t="s">
        <v>112</v>
      </c>
      <c r="B83" s="446" t="s">
        <v>118</v>
      </c>
      <c r="C83" s="355"/>
      <c r="D83" s="355"/>
      <c r="E83" s="442" t="s">
        <v>119</v>
      </c>
      <c r="F83" s="443"/>
      <c r="G83" s="444"/>
      <c r="H83" s="445"/>
    </row>
    <row r="84" spans="1:8" ht="33" customHeight="1">
      <c r="A84" s="173" t="s">
        <v>114</v>
      </c>
      <c r="B84" s="174"/>
      <c r="C84" s="174"/>
      <c r="D84" s="174"/>
      <c r="E84" s="174"/>
      <c r="F84" s="174"/>
      <c r="G84" s="175"/>
    </row>
    <row r="86" spans="1:8" ht="45.75" customHeight="1">
      <c r="A86" s="191" t="s">
        <v>122</v>
      </c>
      <c r="B86" s="192"/>
      <c r="C86" s="192"/>
      <c r="D86" s="192"/>
      <c r="E86" s="192"/>
      <c r="F86" s="192"/>
      <c r="G86" s="192"/>
    </row>
    <row r="87" spans="1:8" ht="38.25" customHeight="1">
      <c r="A87" s="14" t="s">
        <v>86</v>
      </c>
      <c r="B87" s="14" t="s">
        <v>123</v>
      </c>
      <c r="C87" s="267" t="s">
        <v>124</v>
      </c>
      <c r="D87" s="303"/>
      <c r="E87" s="267" t="s">
        <v>125</v>
      </c>
      <c r="F87" s="303"/>
      <c r="G87" s="14" t="s">
        <v>126</v>
      </c>
    </row>
    <row r="88" spans="1:8" ht="31.5">
      <c r="A88" s="11" t="s">
        <v>89</v>
      </c>
      <c r="B88" s="15">
        <v>24</v>
      </c>
      <c r="C88" s="281">
        <v>23</v>
      </c>
      <c r="D88" s="283"/>
      <c r="E88" s="304" t="s">
        <v>127</v>
      </c>
      <c r="F88" s="304"/>
      <c r="G88" s="16" t="s">
        <v>128</v>
      </c>
    </row>
    <row r="89" spans="1:8" ht="31.5">
      <c r="A89" s="11" t="s">
        <v>92</v>
      </c>
      <c r="B89" s="15">
        <v>8</v>
      </c>
      <c r="C89" s="281">
        <v>8</v>
      </c>
      <c r="D89" s="283"/>
      <c r="E89" s="304">
        <v>0</v>
      </c>
      <c r="F89" s="304"/>
      <c r="G89" s="16" t="s">
        <v>128</v>
      </c>
    </row>
    <row r="90" spans="1:8" ht="31.5">
      <c r="A90" s="11" t="s">
        <v>94</v>
      </c>
      <c r="B90" s="15">
        <v>21</v>
      </c>
      <c r="C90" s="281">
        <v>19</v>
      </c>
      <c r="D90" s="283"/>
      <c r="E90" s="304" t="s">
        <v>129</v>
      </c>
      <c r="F90" s="304"/>
      <c r="G90" s="16" t="s">
        <v>128</v>
      </c>
    </row>
    <row r="91" spans="1:8" ht="31.5">
      <c r="A91" s="11" t="s">
        <v>96</v>
      </c>
      <c r="B91" s="15">
        <v>26</v>
      </c>
      <c r="C91" s="281">
        <v>26</v>
      </c>
      <c r="D91" s="283"/>
      <c r="E91" s="281"/>
      <c r="F91" s="283"/>
      <c r="G91" s="17" t="s">
        <v>128</v>
      </c>
    </row>
    <row r="92" spans="1:8" ht="31.5">
      <c r="A92" s="11" t="s">
        <v>98</v>
      </c>
      <c r="B92" s="15">
        <v>15</v>
      </c>
      <c r="C92" s="281">
        <v>15</v>
      </c>
      <c r="D92" s="283"/>
      <c r="E92" s="281"/>
      <c r="F92" s="283"/>
      <c r="G92" s="17" t="s">
        <v>128</v>
      </c>
    </row>
    <row r="93" spans="1:8" ht="31.5">
      <c r="A93" s="11" t="s">
        <v>100</v>
      </c>
      <c r="B93" s="15">
        <v>17</v>
      </c>
      <c r="C93" s="281">
        <v>16</v>
      </c>
      <c r="D93" s="283"/>
      <c r="E93" s="281" t="s">
        <v>127</v>
      </c>
      <c r="F93" s="283"/>
      <c r="G93" s="17" t="s">
        <v>128</v>
      </c>
    </row>
    <row r="94" spans="1:8" ht="31.5">
      <c r="A94" s="11" t="s">
        <v>102</v>
      </c>
      <c r="B94" s="15">
        <v>18</v>
      </c>
      <c r="C94" s="281">
        <v>16</v>
      </c>
      <c r="D94" s="283"/>
      <c r="E94" s="281" t="s">
        <v>130</v>
      </c>
      <c r="F94" s="283"/>
      <c r="G94" s="17" t="s">
        <v>128</v>
      </c>
    </row>
    <row r="95" spans="1:8" ht="31.5">
      <c r="A95" s="11" t="s">
        <v>131</v>
      </c>
      <c r="B95" s="15">
        <v>19</v>
      </c>
      <c r="C95" s="281">
        <v>19</v>
      </c>
      <c r="D95" s="283"/>
      <c r="E95" s="281" t="s">
        <v>132</v>
      </c>
      <c r="F95" s="283"/>
      <c r="G95" s="17" t="s">
        <v>128</v>
      </c>
    </row>
    <row r="96" spans="1:8" ht="31.5">
      <c r="A96" s="11" t="s">
        <v>106</v>
      </c>
      <c r="B96" s="15">
        <v>27</v>
      </c>
      <c r="C96" s="281">
        <v>27</v>
      </c>
      <c r="D96" s="283"/>
      <c r="E96" s="281" t="s">
        <v>132</v>
      </c>
      <c r="F96" s="283"/>
      <c r="G96" s="17" t="s">
        <v>128</v>
      </c>
    </row>
    <row r="97" spans="1:8" ht="31.5">
      <c r="A97" s="11" t="s">
        <v>133</v>
      </c>
      <c r="B97" s="18">
        <v>18</v>
      </c>
      <c r="C97" s="308">
        <v>18</v>
      </c>
      <c r="D97" s="309"/>
      <c r="E97" s="310">
        <v>0</v>
      </c>
      <c r="F97" s="310"/>
      <c r="G97" s="19" t="s">
        <v>128</v>
      </c>
    </row>
    <row r="98" spans="1:8" ht="31.5">
      <c r="A98" s="11" t="s">
        <v>110</v>
      </c>
      <c r="B98" s="20">
        <v>9</v>
      </c>
      <c r="C98" s="314">
        <v>9</v>
      </c>
      <c r="D98" s="315"/>
      <c r="E98" s="316">
        <v>0</v>
      </c>
      <c r="F98" s="316"/>
      <c r="G98" s="19" t="s">
        <v>128</v>
      </c>
    </row>
    <row r="99" spans="1:8" ht="31.5">
      <c r="A99" s="11" t="s">
        <v>134</v>
      </c>
      <c r="B99" s="20">
        <v>16</v>
      </c>
      <c r="C99" s="314">
        <v>15</v>
      </c>
      <c r="D99" s="315"/>
      <c r="E99" s="316" t="s">
        <v>135</v>
      </c>
      <c r="F99" s="316"/>
      <c r="G99" s="19" t="s">
        <v>128</v>
      </c>
    </row>
    <row r="100" spans="1:8" ht="33.75" customHeight="1">
      <c r="A100" s="173" t="s">
        <v>114</v>
      </c>
      <c r="B100" s="174"/>
      <c r="C100" s="174"/>
      <c r="D100" s="174"/>
      <c r="E100" s="174"/>
      <c r="F100" s="174"/>
      <c r="G100" s="175"/>
    </row>
    <row r="101" spans="1:8" ht="15.75">
      <c r="A101" s="46"/>
      <c r="B101" s="46"/>
      <c r="C101" s="46"/>
      <c r="D101" s="46"/>
      <c r="E101" s="46"/>
      <c r="F101" s="46"/>
      <c r="G101" s="46"/>
      <c r="H101" s="46"/>
    </row>
    <row r="102" spans="1:8" ht="42" customHeight="1">
      <c r="A102" s="311" t="s">
        <v>344</v>
      </c>
      <c r="B102" s="312"/>
      <c r="C102" s="312"/>
      <c r="D102" s="312"/>
      <c r="E102" s="312"/>
      <c r="F102" s="312"/>
      <c r="G102" s="312"/>
      <c r="H102" s="390" t="s">
        <v>78</v>
      </c>
    </row>
    <row r="103" spans="1:8" ht="87.75" customHeight="1">
      <c r="A103" s="14" t="s">
        <v>136</v>
      </c>
      <c r="B103" s="14" t="s">
        <v>137</v>
      </c>
      <c r="C103" s="14" t="s">
        <v>345</v>
      </c>
      <c r="D103" s="14" t="s">
        <v>138</v>
      </c>
      <c r="E103" s="14" t="s">
        <v>139</v>
      </c>
      <c r="F103" s="14" t="s">
        <v>140</v>
      </c>
      <c r="G103" s="14" t="s">
        <v>141</v>
      </c>
      <c r="H103" s="391"/>
    </row>
    <row r="104" spans="1:8" ht="62.25" customHeight="1">
      <c r="A104" s="5" t="s">
        <v>142</v>
      </c>
      <c r="B104" s="5" t="s">
        <v>143</v>
      </c>
      <c r="C104" s="53">
        <v>28917</v>
      </c>
      <c r="D104" s="5" t="s">
        <v>144</v>
      </c>
      <c r="E104" s="54">
        <f>F104/C104</f>
        <v>0.75139191479060763</v>
      </c>
      <c r="F104" s="55">
        <v>21728</v>
      </c>
      <c r="G104" s="56" t="s">
        <v>77</v>
      </c>
      <c r="H104" s="13"/>
    </row>
    <row r="105" spans="1:8" ht="71.25" customHeight="1">
      <c r="A105" s="5" t="s">
        <v>145</v>
      </c>
      <c r="B105" s="5" t="s">
        <v>146</v>
      </c>
      <c r="C105" s="57">
        <v>207</v>
      </c>
      <c r="D105" s="5" t="s">
        <v>147</v>
      </c>
      <c r="E105" s="54">
        <f t="shared" ref="E105:E114" si="0">F105/C105</f>
        <v>0.7439613526570048</v>
      </c>
      <c r="F105" s="58">
        <v>154</v>
      </c>
      <c r="G105" s="59" t="s">
        <v>148</v>
      </c>
      <c r="H105" s="13"/>
    </row>
    <row r="106" spans="1:8" ht="83.25" customHeight="1">
      <c r="A106" s="5" t="s">
        <v>149</v>
      </c>
      <c r="B106" s="5" t="s">
        <v>150</v>
      </c>
      <c r="C106" s="57">
        <v>5833</v>
      </c>
      <c r="D106" s="5" t="s">
        <v>151</v>
      </c>
      <c r="E106" s="54">
        <f t="shared" si="0"/>
        <v>1.1942396708383336</v>
      </c>
      <c r="F106" s="55">
        <v>6966</v>
      </c>
      <c r="G106" s="60" t="s">
        <v>152</v>
      </c>
      <c r="H106" s="13"/>
    </row>
    <row r="107" spans="1:8" ht="169.5" customHeight="1">
      <c r="A107" s="5" t="s">
        <v>153</v>
      </c>
      <c r="B107" s="5" t="s">
        <v>154</v>
      </c>
      <c r="C107" s="57">
        <v>277</v>
      </c>
      <c r="D107" s="5" t="s">
        <v>151</v>
      </c>
      <c r="E107" s="54">
        <f>F107/C107</f>
        <v>1.5776173285198556</v>
      </c>
      <c r="F107" s="58">
        <v>437</v>
      </c>
      <c r="G107" s="61"/>
      <c r="H107" s="12" t="s">
        <v>155</v>
      </c>
    </row>
    <row r="108" spans="1:8" ht="154.5" customHeight="1">
      <c r="A108" s="5" t="s">
        <v>156</v>
      </c>
      <c r="B108" s="5" t="s">
        <v>157</v>
      </c>
      <c r="C108" s="62">
        <v>160</v>
      </c>
      <c r="D108" s="5" t="s">
        <v>158</v>
      </c>
      <c r="E108" s="63">
        <f t="shared" si="0"/>
        <v>0.75624999999999998</v>
      </c>
      <c r="F108" s="64">
        <v>121</v>
      </c>
      <c r="G108" s="60" t="s">
        <v>159</v>
      </c>
      <c r="H108" s="12" t="s">
        <v>160</v>
      </c>
    </row>
    <row r="109" spans="1:8" ht="168.75" customHeight="1">
      <c r="A109" s="313" t="s">
        <v>161</v>
      </c>
      <c r="B109" s="5" t="s">
        <v>162</v>
      </c>
      <c r="C109" s="62">
        <v>5974</v>
      </c>
      <c r="D109" s="5" t="s">
        <v>163</v>
      </c>
      <c r="E109" s="63">
        <f t="shared" si="0"/>
        <v>1.2962838968865082</v>
      </c>
      <c r="F109" s="64">
        <v>7744</v>
      </c>
      <c r="G109" s="65"/>
      <c r="H109" s="12" t="s">
        <v>164</v>
      </c>
    </row>
    <row r="110" spans="1:8" ht="409.6" customHeight="1">
      <c r="A110" s="313"/>
      <c r="B110" s="5" t="s">
        <v>165</v>
      </c>
      <c r="C110" s="66">
        <v>290</v>
      </c>
      <c r="D110" s="5" t="s">
        <v>166</v>
      </c>
      <c r="E110" s="63">
        <f t="shared" si="0"/>
        <v>0.87586206896551722</v>
      </c>
      <c r="F110" s="64">
        <v>254</v>
      </c>
      <c r="G110" s="65"/>
      <c r="H110" s="12" t="s">
        <v>164</v>
      </c>
    </row>
    <row r="111" spans="1:8" ht="110.25">
      <c r="A111" s="5" t="s">
        <v>167</v>
      </c>
      <c r="B111" s="5" t="s">
        <v>168</v>
      </c>
      <c r="C111" s="62">
        <v>1109</v>
      </c>
      <c r="D111" s="5" t="s">
        <v>169</v>
      </c>
      <c r="E111" s="63">
        <f t="shared" si="0"/>
        <v>1.1379621280432823</v>
      </c>
      <c r="F111" s="67">
        <v>1262</v>
      </c>
      <c r="G111" s="68" t="s">
        <v>170</v>
      </c>
      <c r="H111" s="12" t="s">
        <v>171</v>
      </c>
    </row>
    <row r="112" spans="1:8" ht="47.25">
      <c r="A112" s="313" t="s">
        <v>172</v>
      </c>
      <c r="B112" s="5" t="s">
        <v>173</v>
      </c>
      <c r="C112" s="62">
        <v>1898</v>
      </c>
      <c r="D112" s="5" t="s">
        <v>169</v>
      </c>
      <c r="E112" s="63">
        <f>F112/C112</f>
        <v>1.0505795574288725</v>
      </c>
      <c r="F112" s="67">
        <v>1994</v>
      </c>
      <c r="G112" s="59" t="s">
        <v>174</v>
      </c>
      <c r="H112" s="13"/>
    </row>
    <row r="113" spans="1:8" ht="141.75" customHeight="1">
      <c r="A113" s="313"/>
      <c r="B113" s="5" t="s">
        <v>175</v>
      </c>
      <c r="C113" s="62">
        <v>439.22840167999999</v>
      </c>
      <c r="D113" s="5" t="s">
        <v>169</v>
      </c>
      <c r="E113" s="63">
        <f t="shared" si="0"/>
        <v>1.5117419489729569</v>
      </c>
      <c r="F113" s="67">
        <v>664</v>
      </c>
      <c r="G113" s="60"/>
      <c r="H113" s="12" t="s">
        <v>176</v>
      </c>
    </row>
    <row r="114" spans="1:8" ht="138.75" customHeight="1">
      <c r="A114" s="313"/>
      <c r="B114" s="5" t="s">
        <v>177</v>
      </c>
      <c r="C114" s="62">
        <v>7359</v>
      </c>
      <c r="D114" s="5" t="s">
        <v>169</v>
      </c>
      <c r="E114" s="63">
        <f t="shared" si="0"/>
        <v>0.60062508493001765</v>
      </c>
      <c r="F114" s="67">
        <v>4420</v>
      </c>
      <c r="G114" s="60"/>
      <c r="H114" s="12" t="s">
        <v>176</v>
      </c>
    </row>
    <row r="115" spans="1:8" ht="205.5" customHeight="1">
      <c r="A115" s="244" t="s">
        <v>178</v>
      </c>
      <c r="B115" s="244" t="s">
        <v>179</v>
      </c>
      <c r="C115" s="21">
        <v>40</v>
      </c>
      <c r="D115" s="11" t="s">
        <v>180</v>
      </c>
      <c r="E115" s="22">
        <v>0.83</v>
      </c>
      <c r="F115" s="23" t="s">
        <v>181</v>
      </c>
      <c r="G115" s="47" t="s">
        <v>182</v>
      </c>
      <c r="H115" s="46"/>
    </row>
    <row r="116" spans="1:8" ht="343.5" customHeight="1">
      <c r="A116" s="244"/>
      <c r="B116" s="244"/>
      <c r="C116" s="21">
        <v>1435</v>
      </c>
      <c r="D116" s="11" t="s">
        <v>183</v>
      </c>
      <c r="E116" s="24">
        <v>5.22</v>
      </c>
      <c r="F116" s="25" t="s">
        <v>184</v>
      </c>
      <c r="G116" s="47" t="s">
        <v>185</v>
      </c>
      <c r="H116" s="46"/>
    </row>
    <row r="117" spans="1:8" ht="254.25" customHeight="1">
      <c r="A117" s="26" t="s">
        <v>186</v>
      </c>
      <c r="B117" s="26" t="s">
        <v>187</v>
      </c>
      <c r="C117" s="26" t="s">
        <v>188</v>
      </c>
      <c r="D117" s="26" t="s">
        <v>189</v>
      </c>
      <c r="E117" s="72">
        <v>120.1262</v>
      </c>
      <c r="F117" s="73" t="s">
        <v>190</v>
      </c>
      <c r="G117" s="86" t="s">
        <v>191</v>
      </c>
    </row>
    <row r="118" spans="1:8" ht="409.6" customHeight="1">
      <c r="A118" s="26" t="s">
        <v>192</v>
      </c>
      <c r="B118" s="26" t="s">
        <v>193</v>
      </c>
      <c r="C118" s="26" t="s">
        <v>194</v>
      </c>
      <c r="D118" s="74" t="s">
        <v>195</v>
      </c>
      <c r="E118" s="72">
        <v>1.02</v>
      </c>
      <c r="F118" s="73">
        <v>1123</v>
      </c>
      <c r="G118" s="87" t="s">
        <v>196</v>
      </c>
    </row>
    <row r="119" spans="1:8" ht="409.6" customHeight="1">
      <c r="A119" s="26" t="s">
        <v>197</v>
      </c>
      <c r="B119" s="26" t="s">
        <v>198</v>
      </c>
      <c r="C119" s="26" t="s">
        <v>199</v>
      </c>
      <c r="D119" s="103" t="s">
        <v>200</v>
      </c>
      <c r="E119" s="75">
        <v>1.2</v>
      </c>
      <c r="F119" s="26">
        <v>563</v>
      </c>
      <c r="G119" s="88" t="s">
        <v>196</v>
      </c>
    </row>
    <row r="120" spans="1:8" ht="47.25">
      <c r="A120" s="317" t="s">
        <v>201</v>
      </c>
      <c r="B120" s="317" t="s">
        <v>202</v>
      </c>
      <c r="C120" s="317" t="s">
        <v>203</v>
      </c>
      <c r="D120" s="76" t="s">
        <v>204</v>
      </c>
      <c r="E120" s="320">
        <v>1</v>
      </c>
      <c r="F120" s="317">
        <v>100</v>
      </c>
      <c r="G120" s="323" t="s">
        <v>205</v>
      </c>
    </row>
    <row r="121" spans="1:8" ht="31.5">
      <c r="A121" s="318"/>
      <c r="B121" s="318"/>
      <c r="C121" s="318"/>
      <c r="D121" s="77" t="s">
        <v>206</v>
      </c>
      <c r="E121" s="321"/>
      <c r="F121" s="318"/>
      <c r="G121" s="324"/>
    </row>
    <row r="122" spans="1:8" ht="39.75" customHeight="1">
      <c r="A122" s="319"/>
      <c r="B122" s="319"/>
      <c r="C122" s="319"/>
      <c r="D122" s="78" t="s">
        <v>207</v>
      </c>
      <c r="E122" s="322"/>
      <c r="F122" s="319"/>
      <c r="G122" s="325"/>
    </row>
    <row r="123" spans="1:8" ht="206.25" customHeight="1">
      <c r="A123" s="26" t="s">
        <v>208</v>
      </c>
      <c r="B123" s="76" t="s">
        <v>209</v>
      </c>
      <c r="C123" s="26" t="s">
        <v>210</v>
      </c>
      <c r="D123" s="26" t="s">
        <v>211</v>
      </c>
      <c r="E123" s="75">
        <v>1</v>
      </c>
      <c r="F123" s="79">
        <v>395</v>
      </c>
      <c r="G123" s="90" t="s">
        <v>212</v>
      </c>
    </row>
    <row r="124" spans="1:8" ht="78.75">
      <c r="A124" s="326" t="s">
        <v>213</v>
      </c>
      <c r="B124" s="329" t="s">
        <v>214</v>
      </c>
      <c r="C124" s="332" t="s">
        <v>215</v>
      </c>
      <c r="D124" s="317" t="s">
        <v>216</v>
      </c>
      <c r="E124" s="326" t="s">
        <v>217</v>
      </c>
      <c r="F124" s="80" t="s">
        <v>218</v>
      </c>
      <c r="G124" s="335" t="s">
        <v>219</v>
      </c>
    </row>
    <row r="125" spans="1:8" ht="78.75">
      <c r="A125" s="327"/>
      <c r="B125" s="330"/>
      <c r="C125" s="333"/>
      <c r="D125" s="318"/>
      <c r="E125" s="327"/>
      <c r="F125" s="81" t="s">
        <v>220</v>
      </c>
      <c r="G125" s="336"/>
    </row>
    <row r="126" spans="1:8" ht="63">
      <c r="A126" s="327"/>
      <c r="B126" s="330"/>
      <c r="C126" s="333"/>
      <c r="D126" s="318"/>
      <c r="E126" s="327"/>
      <c r="F126" s="81" t="s">
        <v>221</v>
      </c>
      <c r="G126" s="336"/>
    </row>
    <row r="127" spans="1:8" ht="102" customHeight="1">
      <c r="A127" s="328"/>
      <c r="B127" s="331"/>
      <c r="C127" s="334"/>
      <c r="D127" s="319"/>
      <c r="E127" s="328"/>
      <c r="F127" s="82" t="s">
        <v>222</v>
      </c>
      <c r="G127" s="337"/>
    </row>
    <row r="128" spans="1:8" ht="63">
      <c r="A128" s="338" t="s">
        <v>223</v>
      </c>
      <c r="B128" s="341" t="s">
        <v>224</v>
      </c>
      <c r="C128" s="76" t="s">
        <v>225</v>
      </c>
      <c r="D128" s="317" t="s">
        <v>226</v>
      </c>
      <c r="E128" s="317" t="s">
        <v>227</v>
      </c>
      <c r="F128" s="83" t="s">
        <v>228</v>
      </c>
      <c r="G128" s="344" t="s">
        <v>229</v>
      </c>
    </row>
    <row r="129" spans="1:7" ht="63">
      <c r="A129" s="339"/>
      <c r="B129" s="342"/>
      <c r="C129" s="77" t="s">
        <v>230</v>
      </c>
      <c r="D129" s="318"/>
      <c r="E129" s="318"/>
      <c r="F129" s="83" t="s">
        <v>231</v>
      </c>
      <c r="G129" s="345"/>
    </row>
    <row r="130" spans="1:7" ht="78.75">
      <c r="A130" s="339"/>
      <c r="B130" s="342"/>
      <c r="C130" s="77" t="s">
        <v>232</v>
      </c>
      <c r="D130" s="318"/>
      <c r="E130" s="318"/>
      <c r="F130" s="83" t="s">
        <v>233</v>
      </c>
      <c r="G130" s="345"/>
    </row>
    <row r="131" spans="1:7" ht="126">
      <c r="A131" s="339"/>
      <c r="B131" s="342"/>
      <c r="C131" s="77" t="s">
        <v>234</v>
      </c>
      <c r="D131" s="318"/>
      <c r="E131" s="318"/>
      <c r="F131" s="83" t="s">
        <v>235</v>
      </c>
      <c r="G131" s="345"/>
    </row>
    <row r="132" spans="1:7" ht="110.25">
      <c r="A132" s="339"/>
      <c r="B132" s="342"/>
      <c r="C132" s="77"/>
      <c r="D132" s="318"/>
      <c r="E132" s="318"/>
      <c r="F132" s="83" t="s">
        <v>236</v>
      </c>
      <c r="G132" s="345"/>
    </row>
    <row r="133" spans="1:7" ht="15.75">
      <c r="A133" s="339"/>
      <c r="B133" s="342"/>
      <c r="C133" s="77"/>
      <c r="D133" s="318"/>
      <c r="E133" s="318"/>
      <c r="F133" s="83" t="s">
        <v>237</v>
      </c>
      <c r="G133" s="345"/>
    </row>
    <row r="134" spans="1:7" ht="93.75" customHeight="1">
      <c r="A134" s="340"/>
      <c r="B134" s="343"/>
      <c r="C134" s="78"/>
      <c r="D134" s="319"/>
      <c r="E134" s="319"/>
      <c r="F134" s="84" t="s">
        <v>238</v>
      </c>
      <c r="G134" s="346"/>
    </row>
    <row r="135" spans="1:7" ht="396" customHeight="1">
      <c r="A135" s="26" t="s">
        <v>350</v>
      </c>
      <c r="B135" s="76" t="s">
        <v>239</v>
      </c>
      <c r="C135" s="67">
        <v>1665</v>
      </c>
      <c r="D135" s="58" t="s">
        <v>240</v>
      </c>
      <c r="E135" s="93">
        <v>0.89</v>
      </c>
      <c r="F135" s="67">
        <v>1485</v>
      </c>
      <c r="G135" s="89" t="s">
        <v>241</v>
      </c>
    </row>
    <row r="136" spans="1:7" ht="393.75">
      <c r="A136" s="94" t="s">
        <v>242</v>
      </c>
      <c r="B136" s="94" t="s">
        <v>243</v>
      </c>
      <c r="C136" s="58">
        <v>4</v>
      </c>
      <c r="D136" s="58" t="s">
        <v>240</v>
      </c>
      <c r="E136" s="96">
        <v>0.85</v>
      </c>
      <c r="F136" s="84" t="s">
        <v>244</v>
      </c>
      <c r="G136" s="89" t="s">
        <v>245</v>
      </c>
    </row>
    <row r="137" spans="1:7" ht="409.5">
      <c r="A137" s="94" t="s">
        <v>242</v>
      </c>
      <c r="B137" s="94" t="s">
        <v>243</v>
      </c>
      <c r="C137" s="58">
        <v>4</v>
      </c>
      <c r="D137" s="95" t="s">
        <v>240</v>
      </c>
      <c r="E137" s="96">
        <v>0.9</v>
      </c>
      <c r="F137" s="84" t="s">
        <v>246</v>
      </c>
      <c r="G137" s="97"/>
    </row>
    <row r="138" spans="1:7" ht="409.6">
      <c r="A138" s="26" t="s">
        <v>247</v>
      </c>
      <c r="B138" s="26" t="s">
        <v>248</v>
      </c>
      <c r="C138" s="26">
        <v>1551</v>
      </c>
      <c r="D138" s="85" t="s">
        <v>249</v>
      </c>
      <c r="E138" s="96">
        <v>1.71</v>
      </c>
      <c r="F138" s="27">
        <v>2659</v>
      </c>
      <c r="G138" s="449" t="s">
        <v>250</v>
      </c>
    </row>
    <row r="139" spans="1:7" ht="409.5">
      <c r="A139" s="26" t="s">
        <v>251</v>
      </c>
      <c r="B139" s="26" t="s">
        <v>248</v>
      </c>
      <c r="C139" s="26">
        <v>1020</v>
      </c>
      <c r="D139" s="85" t="s">
        <v>249</v>
      </c>
      <c r="E139" s="96">
        <v>1.19</v>
      </c>
      <c r="F139" s="27">
        <v>1215</v>
      </c>
      <c r="G139" s="449" t="s">
        <v>250</v>
      </c>
    </row>
    <row r="140" spans="1:7" ht="158.25" customHeight="1">
      <c r="A140" s="26" t="s">
        <v>252</v>
      </c>
      <c r="B140" s="26" t="s">
        <v>253</v>
      </c>
      <c r="C140" s="26">
        <v>5530</v>
      </c>
      <c r="D140" s="26" t="s">
        <v>254</v>
      </c>
      <c r="E140" s="96">
        <v>1.65</v>
      </c>
      <c r="F140" s="26">
        <v>9137</v>
      </c>
      <c r="G140" s="102" t="s">
        <v>255</v>
      </c>
    </row>
    <row r="141" spans="1:7" ht="163.5" customHeight="1">
      <c r="A141" s="28" t="s">
        <v>256</v>
      </c>
      <c r="B141" s="28" t="s">
        <v>257</v>
      </c>
      <c r="C141" s="29">
        <v>1200</v>
      </c>
      <c r="D141" s="28" t="s">
        <v>258</v>
      </c>
      <c r="E141" s="98">
        <f>F141/C141</f>
        <v>1.4966666666666666</v>
      </c>
      <c r="F141" s="45">
        <v>1796</v>
      </c>
      <c r="G141" s="99"/>
    </row>
    <row r="142" spans="1:7" ht="247.5" customHeight="1">
      <c r="A142" s="28" t="s">
        <v>259</v>
      </c>
      <c r="B142" s="28" t="s">
        <v>260</v>
      </c>
      <c r="C142" s="30">
        <v>1</v>
      </c>
      <c r="D142" s="28" t="s">
        <v>258</v>
      </c>
      <c r="E142" s="98">
        <f>F142/56</f>
        <v>1</v>
      </c>
      <c r="F142" s="45">
        <v>56</v>
      </c>
      <c r="G142" s="31"/>
    </row>
    <row r="143" spans="1:7" ht="204.75">
      <c r="A143" s="32" t="s">
        <v>261</v>
      </c>
      <c r="B143" s="32" t="s">
        <v>262</v>
      </c>
      <c r="C143" s="32">
        <v>3</v>
      </c>
      <c r="D143" s="32" t="s">
        <v>263</v>
      </c>
      <c r="E143" s="33">
        <f t="shared" ref="E143:E151" si="1">(F143*100)/C143</f>
        <v>433.33333333333331</v>
      </c>
      <c r="F143" s="32">
        <v>13</v>
      </c>
      <c r="G143" s="100" t="s">
        <v>264</v>
      </c>
    </row>
    <row r="144" spans="1:7" ht="299.25">
      <c r="A144" s="32" t="s">
        <v>265</v>
      </c>
      <c r="B144" s="32" t="s">
        <v>266</v>
      </c>
      <c r="C144" s="32">
        <v>4</v>
      </c>
      <c r="D144" s="32" t="s">
        <v>267</v>
      </c>
      <c r="E144" s="33">
        <f t="shared" si="1"/>
        <v>575</v>
      </c>
      <c r="F144" s="32">
        <v>23</v>
      </c>
      <c r="G144" s="100" t="s">
        <v>268</v>
      </c>
    </row>
    <row r="145" spans="1:8" ht="393.75">
      <c r="A145" s="32" t="s">
        <v>269</v>
      </c>
      <c r="B145" s="32" t="s">
        <v>270</v>
      </c>
      <c r="C145" s="32">
        <v>96</v>
      </c>
      <c r="D145" s="32" t="s">
        <v>271</v>
      </c>
      <c r="E145" s="33">
        <f t="shared" si="1"/>
        <v>125</v>
      </c>
      <c r="F145" s="32">
        <v>120</v>
      </c>
      <c r="G145" s="100" t="s">
        <v>272</v>
      </c>
    </row>
    <row r="146" spans="1:8" ht="267.75">
      <c r="A146" s="32" t="s">
        <v>273</v>
      </c>
      <c r="B146" s="32" t="s">
        <v>274</v>
      </c>
      <c r="C146" s="32">
        <v>9</v>
      </c>
      <c r="D146" s="32" t="s">
        <v>271</v>
      </c>
      <c r="E146" s="33">
        <f t="shared" si="1"/>
        <v>144.44444444444446</v>
      </c>
      <c r="F146" s="32">
        <v>13</v>
      </c>
      <c r="G146" s="100" t="s">
        <v>275</v>
      </c>
    </row>
    <row r="147" spans="1:8" ht="189">
      <c r="A147" s="32" t="s">
        <v>276</v>
      </c>
      <c r="B147" s="32" t="s">
        <v>277</v>
      </c>
      <c r="C147" s="32">
        <v>3</v>
      </c>
      <c r="D147" s="32" t="s">
        <v>278</v>
      </c>
      <c r="E147" s="33">
        <f t="shared" si="1"/>
        <v>100</v>
      </c>
      <c r="F147" s="32">
        <v>3</v>
      </c>
      <c r="G147" s="100" t="s">
        <v>279</v>
      </c>
      <c r="H147" s="34"/>
    </row>
    <row r="148" spans="1:8" ht="85.5" customHeight="1">
      <c r="A148" s="32" t="s">
        <v>280</v>
      </c>
      <c r="B148" s="32" t="s">
        <v>281</v>
      </c>
      <c r="C148" s="32">
        <v>1</v>
      </c>
      <c r="D148" s="32" t="s">
        <v>278</v>
      </c>
      <c r="E148" s="33">
        <f t="shared" si="1"/>
        <v>100</v>
      </c>
      <c r="F148" s="32">
        <v>1</v>
      </c>
      <c r="G148" s="35" t="s">
        <v>282</v>
      </c>
      <c r="H148" s="34"/>
    </row>
    <row r="149" spans="1:8" ht="60" customHeight="1">
      <c r="A149" s="32" t="s">
        <v>283</v>
      </c>
      <c r="B149" s="32" t="s">
        <v>284</v>
      </c>
      <c r="C149" s="32">
        <v>6</v>
      </c>
      <c r="D149" s="32" t="s">
        <v>278</v>
      </c>
      <c r="E149" s="33">
        <f t="shared" si="1"/>
        <v>116.66666666666667</v>
      </c>
      <c r="F149" s="32">
        <v>7</v>
      </c>
      <c r="G149" s="35" t="s">
        <v>285</v>
      </c>
      <c r="H149" s="34"/>
    </row>
    <row r="150" spans="1:8" ht="393.75">
      <c r="A150" s="32" t="s">
        <v>286</v>
      </c>
      <c r="B150" s="32" t="s">
        <v>287</v>
      </c>
      <c r="C150" s="32">
        <v>110</v>
      </c>
      <c r="D150" s="32" t="s">
        <v>278</v>
      </c>
      <c r="E150" s="33">
        <f t="shared" si="1"/>
        <v>194.54545454545453</v>
      </c>
      <c r="F150" s="32">
        <v>214</v>
      </c>
      <c r="G150" s="100" t="s">
        <v>288</v>
      </c>
      <c r="H150" s="34"/>
    </row>
    <row r="151" spans="1:8" ht="362.25">
      <c r="A151" s="32" t="s">
        <v>289</v>
      </c>
      <c r="B151" s="32" t="s">
        <v>290</v>
      </c>
      <c r="C151" s="32">
        <v>8</v>
      </c>
      <c r="D151" s="32" t="s">
        <v>291</v>
      </c>
      <c r="E151" s="33">
        <f t="shared" si="1"/>
        <v>537.5</v>
      </c>
      <c r="F151" s="32">
        <v>43</v>
      </c>
      <c r="G151" s="100" t="s">
        <v>292</v>
      </c>
      <c r="H151" s="34"/>
    </row>
    <row r="152" spans="1:8" ht="114.75" customHeight="1">
      <c r="A152" s="12" t="s">
        <v>293</v>
      </c>
      <c r="B152" s="12" t="s">
        <v>294</v>
      </c>
      <c r="C152" s="15">
        <v>500</v>
      </c>
      <c r="D152" s="12" t="s">
        <v>295</v>
      </c>
      <c r="E152" s="36">
        <f t="shared" ref="E152:E157" si="2">+F152/C152</f>
        <v>0.35799999999999998</v>
      </c>
      <c r="F152" s="15">
        <v>179</v>
      </c>
      <c r="G152" s="37" t="s">
        <v>296</v>
      </c>
      <c r="H152" s="104" t="s">
        <v>297</v>
      </c>
    </row>
    <row r="153" spans="1:8" ht="63">
      <c r="A153" s="12" t="s">
        <v>298</v>
      </c>
      <c r="B153" s="12" t="s">
        <v>257</v>
      </c>
      <c r="C153" s="15">
        <v>80</v>
      </c>
      <c r="D153" s="12" t="s">
        <v>295</v>
      </c>
      <c r="E153" s="36">
        <f t="shared" si="2"/>
        <v>1.5125</v>
      </c>
      <c r="F153" s="15">
        <v>121</v>
      </c>
      <c r="G153" s="37" t="s">
        <v>299</v>
      </c>
      <c r="H153" s="104" t="s">
        <v>300</v>
      </c>
    </row>
    <row r="154" spans="1:8" ht="79.5" customHeight="1">
      <c r="A154" s="12" t="s">
        <v>301</v>
      </c>
      <c r="B154" s="12" t="s">
        <v>302</v>
      </c>
      <c r="C154" s="15">
        <v>1500</v>
      </c>
      <c r="D154" s="12" t="s">
        <v>295</v>
      </c>
      <c r="E154" s="36">
        <f t="shared" si="2"/>
        <v>1.0466666666666666</v>
      </c>
      <c r="F154" s="15">
        <v>1570</v>
      </c>
      <c r="G154" s="37" t="s">
        <v>303</v>
      </c>
      <c r="H154" s="104" t="s">
        <v>304</v>
      </c>
    </row>
    <row r="155" spans="1:8" ht="63">
      <c r="A155" s="12" t="s">
        <v>305</v>
      </c>
      <c r="B155" s="12" t="s">
        <v>306</v>
      </c>
      <c r="C155" s="15">
        <v>3500</v>
      </c>
      <c r="D155" s="12" t="s">
        <v>295</v>
      </c>
      <c r="E155" s="36">
        <f t="shared" si="2"/>
        <v>1.3817142857142857</v>
      </c>
      <c r="F155" s="15">
        <v>4836</v>
      </c>
      <c r="G155" s="37" t="s">
        <v>307</v>
      </c>
      <c r="H155" s="104" t="s">
        <v>308</v>
      </c>
    </row>
    <row r="156" spans="1:8" ht="63">
      <c r="A156" s="12" t="s">
        <v>309</v>
      </c>
      <c r="B156" s="12" t="s">
        <v>310</v>
      </c>
      <c r="C156" s="15">
        <v>12</v>
      </c>
      <c r="D156" s="12" t="s">
        <v>311</v>
      </c>
      <c r="E156" s="38">
        <f t="shared" si="2"/>
        <v>0.66666666666666663</v>
      </c>
      <c r="F156" s="15">
        <v>8</v>
      </c>
      <c r="G156" s="39" t="s">
        <v>312</v>
      </c>
      <c r="H156" s="104" t="s">
        <v>313</v>
      </c>
    </row>
    <row r="157" spans="1:8" ht="157.5">
      <c r="A157" s="12" t="s">
        <v>314</v>
      </c>
      <c r="B157" s="12" t="s">
        <v>315</v>
      </c>
      <c r="C157" s="15">
        <v>300</v>
      </c>
      <c r="D157" s="12" t="s">
        <v>258</v>
      </c>
      <c r="E157" s="38">
        <f t="shared" si="2"/>
        <v>1.81</v>
      </c>
      <c r="F157" s="15">
        <v>543</v>
      </c>
      <c r="G157" s="40" t="s">
        <v>316</v>
      </c>
      <c r="H157" s="104" t="s">
        <v>317</v>
      </c>
    </row>
    <row r="158" spans="1:8" ht="159" customHeight="1">
      <c r="A158" s="12" t="s">
        <v>318</v>
      </c>
      <c r="B158" s="12" t="s">
        <v>319</v>
      </c>
      <c r="C158" s="5" t="s">
        <v>320</v>
      </c>
      <c r="D158" s="12" t="s">
        <v>321</v>
      </c>
      <c r="E158" s="36" t="s">
        <v>322</v>
      </c>
      <c r="F158" s="41" t="s">
        <v>323</v>
      </c>
      <c r="G158" s="40" t="s">
        <v>324</v>
      </c>
      <c r="H158" s="104" t="s">
        <v>325</v>
      </c>
    </row>
    <row r="159" spans="1:8" ht="141.75">
      <c r="A159" s="42" t="s">
        <v>326</v>
      </c>
      <c r="B159" s="42" t="s">
        <v>327</v>
      </c>
      <c r="C159" s="43" t="s">
        <v>328</v>
      </c>
      <c r="D159" s="42" t="s">
        <v>329</v>
      </c>
      <c r="E159" s="44">
        <v>1.3737999999999999</v>
      </c>
      <c r="F159" s="45" t="s">
        <v>346</v>
      </c>
      <c r="G159" s="101" t="s">
        <v>330</v>
      </c>
    </row>
    <row r="160" spans="1:8" ht="141.75">
      <c r="A160" s="42" t="s">
        <v>331</v>
      </c>
      <c r="B160" s="42" t="s">
        <v>332</v>
      </c>
      <c r="C160" s="43" t="s">
        <v>333</v>
      </c>
      <c r="D160" s="42" t="s">
        <v>334</v>
      </c>
      <c r="E160" s="44">
        <v>2.6379999999999999</v>
      </c>
      <c r="F160" s="45" t="s">
        <v>347</v>
      </c>
      <c r="G160" s="101" t="s">
        <v>330</v>
      </c>
    </row>
    <row r="161" spans="1:7" ht="236.25">
      <c r="A161" s="42" t="s">
        <v>335</v>
      </c>
      <c r="B161" s="42" t="s">
        <v>336</v>
      </c>
      <c r="C161" s="43" t="s">
        <v>337</v>
      </c>
      <c r="D161" s="42" t="s">
        <v>338</v>
      </c>
      <c r="E161" s="44">
        <v>5.6666999999999996</v>
      </c>
      <c r="F161" s="45" t="s">
        <v>348</v>
      </c>
      <c r="G161" s="101" t="s">
        <v>330</v>
      </c>
    </row>
    <row r="162" spans="1:7" ht="225" customHeight="1">
      <c r="A162" s="42" t="s">
        <v>339</v>
      </c>
      <c r="B162" s="42" t="s">
        <v>340</v>
      </c>
      <c r="C162" s="43" t="s">
        <v>341</v>
      </c>
      <c r="D162" s="42" t="s">
        <v>342</v>
      </c>
      <c r="E162" s="44">
        <v>1.0667</v>
      </c>
      <c r="F162" s="45" t="s">
        <v>349</v>
      </c>
      <c r="G162" s="101" t="s">
        <v>330</v>
      </c>
    </row>
    <row r="163" spans="1:7" ht="30.75" customHeight="1">
      <c r="A163" s="173" t="s">
        <v>343</v>
      </c>
      <c r="B163" s="174"/>
      <c r="C163" s="174"/>
      <c r="D163" s="174"/>
      <c r="E163" s="174"/>
      <c r="F163" s="174"/>
      <c r="G163" s="175"/>
    </row>
    <row r="164" spans="1:7" ht="44.25" customHeight="1">
      <c r="A164" s="191" t="s">
        <v>351</v>
      </c>
      <c r="B164" s="192"/>
      <c r="C164" s="192"/>
      <c r="D164" s="192"/>
      <c r="E164" s="192"/>
      <c r="F164" s="192"/>
      <c r="G164" s="192"/>
    </row>
    <row r="165" spans="1:7" ht="47.25">
      <c r="A165" s="14" t="s">
        <v>352</v>
      </c>
      <c r="B165" s="14" t="s">
        <v>353</v>
      </c>
      <c r="C165" s="14" t="s">
        <v>354</v>
      </c>
      <c r="D165" s="14" t="s">
        <v>355</v>
      </c>
      <c r="E165" s="14" t="s">
        <v>356</v>
      </c>
      <c r="F165" s="14" t="s">
        <v>357</v>
      </c>
      <c r="G165" s="14" t="s">
        <v>358</v>
      </c>
    </row>
    <row r="166" spans="1:7" ht="94.5">
      <c r="A166" s="11">
        <v>457029</v>
      </c>
      <c r="B166" s="11" t="s">
        <v>359</v>
      </c>
      <c r="C166" s="105">
        <v>45882</v>
      </c>
      <c r="D166" s="106" t="s">
        <v>360</v>
      </c>
      <c r="E166" s="11" t="s">
        <v>361</v>
      </c>
      <c r="F166" s="11" t="s">
        <v>362</v>
      </c>
      <c r="G166" s="113" t="s">
        <v>363</v>
      </c>
    </row>
    <row r="167" spans="1:7" ht="94.5">
      <c r="A167" s="11">
        <v>460770</v>
      </c>
      <c r="B167" s="11" t="s">
        <v>364</v>
      </c>
      <c r="C167" s="105" t="s">
        <v>365</v>
      </c>
      <c r="D167" s="106" t="s">
        <v>366</v>
      </c>
      <c r="E167" s="11" t="s">
        <v>366</v>
      </c>
      <c r="F167" s="11" t="s">
        <v>367</v>
      </c>
      <c r="G167" s="113" t="s">
        <v>368</v>
      </c>
    </row>
    <row r="168" spans="1:7" ht="47.25">
      <c r="A168" s="11">
        <v>457055</v>
      </c>
      <c r="B168" s="11" t="s">
        <v>369</v>
      </c>
      <c r="C168" s="105">
        <v>45769</v>
      </c>
      <c r="D168" s="106">
        <v>35201391</v>
      </c>
      <c r="E168" s="11" t="s">
        <v>370</v>
      </c>
      <c r="F168" s="11" t="s">
        <v>362</v>
      </c>
      <c r="G168" s="113" t="s">
        <v>371</v>
      </c>
    </row>
    <row r="169" spans="1:7" ht="47.25">
      <c r="A169" s="11">
        <v>461433</v>
      </c>
      <c r="B169" s="11" t="s">
        <v>372</v>
      </c>
      <c r="C169" s="105">
        <v>45782</v>
      </c>
      <c r="D169" s="106">
        <v>4800000000</v>
      </c>
      <c r="E169" s="11" t="s">
        <v>373</v>
      </c>
      <c r="F169" s="11" t="s">
        <v>362</v>
      </c>
      <c r="G169" s="113" t="s">
        <v>374</v>
      </c>
    </row>
    <row r="170" spans="1:7" ht="47.25">
      <c r="A170" s="11">
        <v>461678</v>
      </c>
      <c r="B170" s="11" t="s">
        <v>375</v>
      </c>
      <c r="C170" s="105">
        <v>45769</v>
      </c>
      <c r="D170" s="106">
        <v>821393880</v>
      </c>
      <c r="E170" s="11" t="s">
        <v>376</v>
      </c>
      <c r="F170" s="11" t="s">
        <v>362</v>
      </c>
      <c r="G170" s="113" t="s">
        <v>377</v>
      </c>
    </row>
    <row r="171" spans="1:7" ht="31.5">
      <c r="A171" s="11">
        <v>415212</v>
      </c>
      <c r="B171" s="11" t="s">
        <v>378</v>
      </c>
      <c r="C171" s="11">
        <v>39922</v>
      </c>
      <c r="D171" s="106">
        <v>10645000</v>
      </c>
      <c r="E171" s="11" t="s">
        <v>379</v>
      </c>
      <c r="F171" s="11" t="s">
        <v>380</v>
      </c>
      <c r="G171" s="347" t="s">
        <v>381</v>
      </c>
    </row>
    <row r="172" spans="1:7" ht="31.5">
      <c r="A172" s="11">
        <v>415212</v>
      </c>
      <c r="B172" s="11" t="s">
        <v>378</v>
      </c>
      <c r="C172" s="11">
        <v>39891</v>
      </c>
      <c r="D172" s="106">
        <v>164227000</v>
      </c>
      <c r="E172" s="11" t="s">
        <v>382</v>
      </c>
      <c r="F172" s="11" t="s">
        <v>380</v>
      </c>
      <c r="G172" s="348"/>
    </row>
    <row r="173" spans="1:7" ht="31.5">
      <c r="A173" s="11">
        <v>415212</v>
      </c>
      <c r="B173" s="11" t="s">
        <v>378</v>
      </c>
      <c r="C173" s="11">
        <v>39837</v>
      </c>
      <c r="D173" s="106">
        <v>49693000</v>
      </c>
      <c r="E173" s="11" t="s">
        <v>379</v>
      </c>
      <c r="F173" s="11" t="s">
        <v>380</v>
      </c>
      <c r="G173" s="348"/>
    </row>
    <row r="174" spans="1:7" ht="31.5">
      <c r="A174" s="11">
        <v>415212</v>
      </c>
      <c r="B174" s="11" t="s">
        <v>378</v>
      </c>
      <c r="C174" s="11">
        <v>39770</v>
      </c>
      <c r="D174" s="106">
        <v>750000</v>
      </c>
      <c r="E174" s="11" t="s">
        <v>379</v>
      </c>
      <c r="F174" s="11" t="s">
        <v>380</v>
      </c>
      <c r="G174" s="348"/>
    </row>
    <row r="175" spans="1:7" ht="31.5">
      <c r="A175" s="11">
        <v>415212</v>
      </c>
      <c r="B175" s="11" t="s">
        <v>378</v>
      </c>
      <c r="C175" s="11">
        <v>39578</v>
      </c>
      <c r="D175" s="106">
        <v>11534899</v>
      </c>
      <c r="E175" s="11" t="s">
        <v>383</v>
      </c>
      <c r="F175" s="11" t="s">
        <v>380</v>
      </c>
      <c r="G175" s="348"/>
    </row>
    <row r="176" spans="1:7" ht="31.5">
      <c r="A176" s="11">
        <v>415212</v>
      </c>
      <c r="B176" s="11" t="s">
        <v>378</v>
      </c>
      <c r="C176" s="11">
        <v>39578</v>
      </c>
      <c r="D176" s="106">
        <v>20585000</v>
      </c>
      <c r="E176" s="11" t="s">
        <v>379</v>
      </c>
      <c r="F176" s="11" t="s">
        <v>380</v>
      </c>
      <c r="G176" s="348"/>
    </row>
    <row r="177" spans="1:7" ht="31.5">
      <c r="A177" s="11">
        <v>415212</v>
      </c>
      <c r="B177" s="11" t="s">
        <v>378</v>
      </c>
      <c r="C177" s="11">
        <v>39509</v>
      </c>
      <c r="D177" s="106">
        <v>13792229</v>
      </c>
      <c r="E177" s="11" t="s">
        <v>383</v>
      </c>
      <c r="F177" s="11" t="s">
        <v>380</v>
      </c>
      <c r="G177" s="348"/>
    </row>
    <row r="178" spans="1:7" ht="31.5">
      <c r="A178" s="11">
        <v>415212</v>
      </c>
      <c r="B178" s="11" t="s">
        <v>378</v>
      </c>
      <c r="C178" s="11">
        <v>39296</v>
      </c>
      <c r="D178" s="106">
        <v>22680586</v>
      </c>
      <c r="E178" s="11" t="s">
        <v>383</v>
      </c>
      <c r="F178" s="11" t="s">
        <v>380</v>
      </c>
      <c r="G178" s="348"/>
    </row>
    <row r="179" spans="1:7" ht="31.5">
      <c r="A179" s="11">
        <v>415212</v>
      </c>
      <c r="B179" s="11" t="s">
        <v>378</v>
      </c>
      <c r="C179" s="11">
        <v>39085</v>
      </c>
      <c r="D179" s="106">
        <v>10587000</v>
      </c>
      <c r="E179" s="11" t="s">
        <v>379</v>
      </c>
      <c r="F179" s="11" t="s">
        <v>380</v>
      </c>
      <c r="G179" s="348"/>
    </row>
    <row r="180" spans="1:7" ht="31.5">
      <c r="A180" s="11">
        <v>415212</v>
      </c>
      <c r="B180" s="11" t="s">
        <v>378</v>
      </c>
      <c r="C180" s="11">
        <v>39056</v>
      </c>
      <c r="D180" s="106">
        <v>4815382</v>
      </c>
      <c r="E180" s="11" t="s">
        <v>384</v>
      </c>
      <c r="F180" s="11" t="s">
        <v>380</v>
      </c>
      <c r="G180" s="348"/>
    </row>
    <row r="181" spans="1:7" ht="31.5">
      <c r="A181" s="11">
        <v>415212</v>
      </c>
      <c r="B181" s="11" t="s">
        <v>378</v>
      </c>
      <c r="C181" s="11">
        <v>39050</v>
      </c>
      <c r="D181" s="106">
        <v>12683174</v>
      </c>
      <c r="E181" s="11" t="s">
        <v>383</v>
      </c>
      <c r="F181" s="11" t="s">
        <v>380</v>
      </c>
      <c r="G181" s="348"/>
    </row>
    <row r="182" spans="1:7" ht="31.5">
      <c r="A182" s="11" t="s">
        <v>385</v>
      </c>
      <c r="B182" s="11" t="s">
        <v>386</v>
      </c>
      <c r="C182" s="11">
        <v>38947</v>
      </c>
      <c r="D182" s="106">
        <v>5382000</v>
      </c>
      <c r="E182" s="11" t="s">
        <v>387</v>
      </c>
      <c r="F182" s="11" t="s">
        <v>380</v>
      </c>
      <c r="G182" s="348"/>
    </row>
    <row r="183" spans="1:7" ht="31.5">
      <c r="A183" s="11">
        <v>415212</v>
      </c>
      <c r="B183" s="11" t="s">
        <v>378</v>
      </c>
      <c r="C183" s="11">
        <v>38888</v>
      </c>
      <c r="D183" s="106">
        <v>22236965</v>
      </c>
      <c r="E183" s="11" t="s">
        <v>383</v>
      </c>
      <c r="F183" s="11" t="s">
        <v>380</v>
      </c>
      <c r="G183" s="348"/>
    </row>
    <row r="184" spans="1:7" ht="31.5">
      <c r="A184" s="11">
        <v>415212</v>
      </c>
      <c r="B184" s="11" t="s">
        <v>378</v>
      </c>
      <c r="C184" s="11">
        <v>38828</v>
      </c>
      <c r="D184" s="106">
        <v>6394000</v>
      </c>
      <c r="E184" s="11" t="s">
        <v>379</v>
      </c>
      <c r="F184" s="11" t="s">
        <v>380</v>
      </c>
      <c r="G184" s="348"/>
    </row>
    <row r="185" spans="1:7" ht="31.5">
      <c r="A185" s="11">
        <v>415212</v>
      </c>
      <c r="B185" s="11" t="s">
        <v>378</v>
      </c>
      <c r="C185" s="11">
        <v>38603</v>
      </c>
      <c r="D185" s="106">
        <v>5095000</v>
      </c>
      <c r="E185" s="11" t="s">
        <v>379</v>
      </c>
      <c r="F185" s="11" t="s">
        <v>380</v>
      </c>
      <c r="G185" s="348"/>
    </row>
    <row r="186" spans="1:7" ht="31.5">
      <c r="A186" s="11">
        <v>415212</v>
      </c>
      <c r="B186" s="11" t="s">
        <v>378</v>
      </c>
      <c r="C186" s="11">
        <v>38488</v>
      </c>
      <c r="D186" s="106">
        <v>5760511</v>
      </c>
      <c r="E186" s="11" t="s">
        <v>388</v>
      </c>
      <c r="F186" s="11" t="s">
        <v>380</v>
      </c>
      <c r="G186" s="348"/>
    </row>
    <row r="187" spans="1:7" ht="31.5">
      <c r="A187" s="11" t="s">
        <v>385</v>
      </c>
      <c r="B187" s="11" t="s">
        <v>386</v>
      </c>
      <c r="C187" s="11">
        <v>38397</v>
      </c>
      <c r="D187" s="106">
        <v>9855000</v>
      </c>
      <c r="E187" s="11" t="s">
        <v>387</v>
      </c>
      <c r="F187" s="11" t="s">
        <v>380</v>
      </c>
      <c r="G187" s="348"/>
    </row>
    <row r="188" spans="1:7" ht="31.5">
      <c r="A188" s="11">
        <v>415212</v>
      </c>
      <c r="B188" s="11" t="s">
        <v>378</v>
      </c>
      <c r="C188" s="11">
        <v>38310</v>
      </c>
      <c r="D188" s="106">
        <v>4349551</v>
      </c>
      <c r="E188" s="11" t="s">
        <v>383</v>
      </c>
      <c r="F188" s="11" t="s">
        <v>380</v>
      </c>
      <c r="G188" s="348"/>
    </row>
    <row r="189" spans="1:7" ht="31.5">
      <c r="A189" s="11">
        <v>415212</v>
      </c>
      <c r="B189" s="11" t="s">
        <v>378</v>
      </c>
      <c r="C189" s="11">
        <v>38154</v>
      </c>
      <c r="D189" s="106">
        <v>8390948</v>
      </c>
      <c r="E189" s="11" t="s">
        <v>389</v>
      </c>
      <c r="F189" s="11" t="s">
        <v>380</v>
      </c>
      <c r="G189" s="348"/>
    </row>
    <row r="190" spans="1:7" ht="31.5">
      <c r="A190" s="11">
        <v>415212</v>
      </c>
      <c r="B190" s="11" t="s">
        <v>378</v>
      </c>
      <c r="C190" s="11">
        <v>38152</v>
      </c>
      <c r="D190" s="106">
        <v>4561289</v>
      </c>
      <c r="E190" s="11" t="s">
        <v>390</v>
      </c>
      <c r="F190" s="11" t="s">
        <v>380</v>
      </c>
      <c r="G190" s="348"/>
    </row>
    <row r="191" spans="1:7" ht="31.5">
      <c r="A191" s="11">
        <v>415212</v>
      </c>
      <c r="B191" s="11" t="s">
        <v>378</v>
      </c>
      <c r="C191" s="11">
        <v>38152</v>
      </c>
      <c r="D191" s="106">
        <v>1580000</v>
      </c>
      <c r="E191" s="11" t="s">
        <v>383</v>
      </c>
      <c r="F191" s="11" t="s">
        <v>380</v>
      </c>
      <c r="G191" s="348"/>
    </row>
    <row r="192" spans="1:7" ht="31.5">
      <c r="A192" s="11" t="s">
        <v>385</v>
      </c>
      <c r="B192" s="11" t="s">
        <v>386</v>
      </c>
      <c r="C192" s="11">
        <v>38137</v>
      </c>
      <c r="D192" s="106">
        <v>159000</v>
      </c>
      <c r="E192" s="11" t="s">
        <v>387</v>
      </c>
      <c r="F192" s="11" t="s">
        <v>380</v>
      </c>
      <c r="G192" s="348"/>
    </row>
    <row r="193" spans="1:7" ht="31.5">
      <c r="A193" s="11">
        <v>415212</v>
      </c>
      <c r="B193" s="11" t="s">
        <v>378</v>
      </c>
      <c r="C193" s="11">
        <v>38090</v>
      </c>
      <c r="D193" s="106">
        <v>4356879</v>
      </c>
      <c r="E193" s="11" t="s">
        <v>390</v>
      </c>
      <c r="F193" s="11" t="s">
        <v>380</v>
      </c>
      <c r="G193" s="348"/>
    </row>
    <row r="194" spans="1:7" ht="31.5">
      <c r="A194" s="11">
        <v>415212</v>
      </c>
      <c r="B194" s="11" t="s">
        <v>378</v>
      </c>
      <c r="C194" s="11">
        <v>37504</v>
      </c>
      <c r="D194" s="106">
        <v>16320000</v>
      </c>
      <c r="E194" s="11" t="s">
        <v>383</v>
      </c>
      <c r="F194" s="11" t="s">
        <v>380</v>
      </c>
      <c r="G194" s="348"/>
    </row>
    <row r="195" spans="1:7" ht="31.5">
      <c r="A195" s="11">
        <v>415212</v>
      </c>
      <c r="B195" s="11" t="s">
        <v>378</v>
      </c>
      <c r="C195" s="11">
        <v>37412</v>
      </c>
      <c r="D195" s="106">
        <v>36701000</v>
      </c>
      <c r="E195" s="11" t="s">
        <v>391</v>
      </c>
      <c r="F195" s="11" t="s">
        <v>380</v>
      </c>
      <c r="G195" s="348"/>
    </row>
    <row r="196" spans="1:7" ht="31.5">
      <c r="A196" s="11">
        <v>415212</v>
      </c>
      <c r="B196" s="11" t="s">
        <v>378</v>
      </c>
      <c r="C196" s="11">
        <v>37389</v>
      </c>
      <c r="D196" s="106">
        <v>25020800</v>
      </c>
      <c r="E196" s="11" t="s">
        <v>388</v>
      </c>
      <c r="F196" s="11" t="s">
        <v>380</v>
      </c>
      <c r="G196" s="348"/>
    </row>
    <row r="197" spans="1:7" ht="31.5">
      <c r="A197" s="11">
        <v>415212</v>
      </c>
      <c r="B197" s="11" t="s">
        <v>378</v>
      </c>
      <c r="C197" s="11">
        <v>37342</v>
      </c>
      <c r="D197" s="106">
        <v>9655800</v>
      </c>
      <c r="E197" s="11" t="s">
        <v>392</v>
      </c>
      <c r="F197" s="11" t="s">
        <v>380</v>
      </c>
      <c r="G197" s="348"/>
    </row>
    <row r="198" spans="1:7" ht="31.5">
      <c r="A198" s="11">
        <v>415212</v>
      </c>
      <c r="B198" s="11" t="s">
        <v>378</v>
      </c>
      <c r="C198" s="11">
        <v>37318</v>
      </c>
      <c r="D198" s="106">
        <v>28766709</v>
      </c>
      <c r="E198" s="11" t="s">
        <v>390</v>
      </c>
      <c r="F198" s="11" t="s">
        <v>380</v>
      </c>
      <c r="G198" s="348"/>
    </row>
    <row r="199" spans="1:7" ht="15.75">
      <c r="A199" s="11"/>
      <c r="B199" s="11" t="s">
        <v>393</v>
      </c>
      <c r="C199" s="11">
        <v>37280</v>
      </c>
      <c r="D199" s="106">
        <v>2400000</v>
      </c>
      <c r="E199" s="11" t="s">
        <v>394</v>
      </c>
      <c r="F199" s="11" t="s">
        <v>380</v>
      </c>
      <c r="G199" s="348"/>
    </row>
    <row r="200" spans="1:7" ht="31.5">
      <c r="A200" s="11">
        <v>415212</v>
      </c>
      <c r="B200" s="11" t="s">
        <v>378</v>
      </c>
      <c r="C200" s="11">
        <v>37278</v>
      </c>
      <c r="D200" s="106">
        <v>9795000</v>
      </c>
      <c r="E200" s="11" t="s">
        <v>390</v>
      </c>
      <c r="F200" s="11" t="s">
        <v>380</v>
      </c>
      <c r="G200" s="348"/>
    </row>
    <row r="201" spans="1:7" ht="31.5">
      <c r="A201" s="11">
        <v>415212</v>
      </c>
      <c r="B201" s="11" t="s">
        <v>378</v>
      </c>
      <c r="C201" s="11">
        <v>37271</v>
      </c>
      <c r="D201" s="106">
        <v>14839000</v>
      </c>
      <c r="E201" s="11" t="s">
        <v>390</v>
      </c>
      <c r="F201" s="11" t="s">
        <v>380</v>
      </c>
      <c r="G201" s="348"/>
    </row>
    <row r="202" spans="1:7" ht="31.5">
      <c r="A202" s="11">
        <v>415212</v>
      </c>
      <c r="B202" s="11" t="s">
        <v>378</v>
      </c>
      <c r="C202" s="11">
        <v>37256</v>
      </c>
      <c r="D202" s="106">
        <v>15996000</v>
      </c>
      <c r="E202" s="11" t="s">
        <v>390</v>
      </c>
      <c r="F202" s="11" t="s">
        <v>380</v>
      </c>
      <c r="G202" s="348"/>
    </row>
    <row r="203" spans="1:7" ht="31.5">
      <c r="A203" s="11">
        <v>415212</v>
      </c>
      <c r="B203" s="11" t="s">
        <v>378</v>
      </c>
      <c r="C203" s="11">
        <v>37254</v>
      </c>
      <c r="D203" s="106">
        <v>28457000</v>
      </c>
      <c r="E203" s="11" t="s">
        <v>382</v>
      </c>
      <c r="F203" s="11" t="s">
        <v>380</v>
      </c>
      <c r="G203" s="349"/>
    </row>
    <row r="204" spans="1:7" ht="47.25">
      <c r="A204" s="350">
        <v>460770</v>
      </c>
      <c r="B204" s="350" t="s">
        <v>395</v>
      </c>
      <c r="C204" s="105">
        <v>45839</v>
      </c>
      <c r="D204" s="106">
        <v>40000000</v>
      </c>
      <c r="E204" s="11" t="s">
        <v>396</v>
      </c>
      <c r="F204" s="11" t="s">
        <v>362</v>
      </c>
      <c r="G204" s="113" t="s">
        <v>397</v>
      </c>
    </row>
    <row r="205" spans="1:7" ht="47.25">
      <c r="A205" s="351"/>
      <c r="B205" s="351"/>
      <c r="C205" s="105">
        <v>45839</v>
      </c>
      <c r="D205" s="106">
        <v>110000000</v>
      </c>
      <c r="E205" s="11" t="s">
        <v>398</v>
      </c>
      <c r="F205" s="11" t="s">
        <v>362</v>
      </c>
      <c r="G205" s="113" t="s">
        <v>399</v>
      </c>
    </row>
    <row r="206" spans="1:7" ht="63">
      <c r="A206" s="108">
        <v>457487</v>
      </c>
      <c r="B206" s="108" t="s">
        <v>400</v>
      </c>
      <c r="C206" s="105">
        <v>45862</v>
      </c>
      <c r="D206" s="109">
        <v>12500000</v>
      </c>
      <c r="E206" s="105" t="s">
        <v>401</v>
      </c>
      <c r="F206" s="11" t="s">
        <v>362</v>
      </c>
      <c r="G206" s="114" t="s">
        <v>402</v>
      </c>
    </row>
    <row r="207" spans="1:7" ht="78.75">
      <c r="A207" s="108">
        <v>464830</v>
      </c>
      <c r="B207" s="108" t="s">
        <v>403</v>
      </c>
      <c r="C207" s="105">
        <v>45870</v>
      </c>
      <c r="D207" s="109">
        <v>39850000</v>
      </c>
      <c r="E207" s="108" t="s">
        <v>404</v>
      </c>
      <c r="F207" s="11" t="s">
        <v>362</v>
      </c>
      <c r="G207" s="113" t="s">
        <v>405</v>
      </c>
    </row>
    <row r="208" spans="1:7" ht="47.25">
      <c r="A208" s="108">
        <v>464831</v>
      </c>
      <c r="B208" s="108" t="s">
        <v>406</v>
      </c>
      <c r="C208" s="105">
        <v>45877</v>
      </c>
      <c r="D208" s="109">
        <v>875392000</v>
      </c>
      <c r="E208" s="108" t="s">
        <v>407</v>
      </c>
      <c r="F208" s="11" t="s">
        <v>362</v>
      </c>
      <c r="G208" s="113" t="s">
        <v>408</v>
      </c>
    </row>
    <row r="209" spans="1:7" ht="47.25">
      <c r="A209" s="108">
        <v>464828</v>
      </c>
      <c r="B209" s="108" t="s">
        <v>409</v>
      </c>
      <c r="C209" s="105">
        <v>45888</v>
      </c>
      <c r="D209" s="109">
        <v>13850000</v>
      </c>
      <c r="E209" s="108" t="s">
        <v>410</v>
      </c>
      <c r="F209" s="11" t="s">
        <v>362</v>
      </c>
      <c r="G209" s="113" t="s">
        <v>411</v>
      </c>
    </row>
    <row r="210" spans="1:7" ht="47.25">
      <c r="A210" s="108">
        <v>464814</v>
      </c>
      <c r="B210" s="108" t="s">
        <v>412</v>
      </c>
      <c r="C210" s="105">
        <v>45889</v>
      </c>
      <c r="D210" s="109">
        <v>2565000</v>
      </c>
      <c r="E210" s="108" t="s">
        <v>413</v>
      </c>
      <c r="F210" s="11" t="s">
        <v>362</v>
      </c>
      <c r="G210" s="113" t="s">
        <v>414</v>
      </c>
    </row>
    <row r="211" spans="1:7" ht="47.25">
      <c r="A211" s="350">
        <v>464799</v>
      </c>
      <c r="B211" s="350" t="s">
        <v>415</v>
      </c>
      <c r="C211" s="105">
        <v>45895</v>
      </c>
      <c r="D211" s="109">
        <v>28697000</v>
      </c>
      <c r="E211" s="108" t="s">
        <v>410</v>
      </c>
      <c r="F211" s="350" t="s">
        <v>362</v>
      </c>
      <c r="G211" s="113" t="s">
        <v>416</v>
      </c>
    </row>
    <row r="212" spans="1:7" ht="47.25">
      <c r="A212" s="351"/>
      <c r="B212" s="351"/>
      <c r="C212" s="105">
        <v>45895</v>
      </c>
      <c r="D212" s="109">
        <v>3800000</v>
      </c>
      <c r="E212" s="11" t="s">
        <v>417</v>
      </c>
      <c r="F212" s="351"/>
      <c r="G212" s="113" t="s">
        <v>418</v>
      </c>
    </row>
    <row r="213" spans="1:7" ht="47.25">
      <c r="A213" s="11">
        <v>464810</v>
      </c>
      <c r="B213" s="11" t="s">
        <v>419</v>
      </c>
      <c r="C213" s="105">
        <v>45954</v>
      </c>
      <c r="D213" s="109">
        <v>41595000</v>
      </c>
      <c r="E213" s="11" t="s">
        <v>420</v>
      </c>
      <c r="F213" s="11" t="s">
        <v>362</v>
      </c>
      <c r="G213" s="113" t="s">
        <v>421</v>
      </c>
    </row>
    <row r="214" spans="1:7" ht="47.25">
      <c r="A214" s="350">
        <v>464833</v>
      </c>
      <c r="B214" s="350" t="s">
        <v>422</v>
      </c>
      <c r="C214" s="105">
        <v>45911</v>
      </c>
      <c r="D214" s="109">
        <v>107400000</v>
      </c>
      <c r="E214" s="11" t="s">
        <v>423</v>
      </c>
      <c r="F214" s="350" t="s">
        <v>362</v>
      </c>
      <c r="G214" s="113" t="s">
        <v>424</v>
      </c>
    </row>
    <row r="215" spans="1:7" ht="47.25">
      <c r="A215" s="351"/>
      <c r="B215" s="351"/>
      <c r="C215" s="105">
        <v>45911</v>
      </c>
      <c r="D215" s="109">
        <v>156735000</v>
      </c>
      <c r="E215" s="11" t="s">
        <v>425</v>
      </c>
      <c r="F215" s="351"/>
      <c r="G215" s="113" t="s">
        <v>426</v>
      </c>
    </row>
    <row r="216" spans="1:7" ht="47.25">
      <c r="A216" s="11">
        <v>471720</v>
      </c>
      <c r="B216" s="11" t="s">
        <v>427</v>
      </c>
      <c r="C216" s="105">
        <v>45908</v>
      </c>
      <c r="D216" s="109">
        <v>40140000</v>
      </c>
      <c r="E216" s="11" t="s">
        <v>428</v>
      </c>
      <c r="F216" s="11" t="s">
        <v>362</v>
      </c>
      <c r="G216" s="113" t="s">
        <v>429</v>
      </c>
    </row>
    <row r="217" spans="1:7" ht="78.75">
      <c r="A217" s="11">
        <v>464801</v>
      </c>
      <c r="B217" s="11" t="s">
        <v>430</v>
      </c>
      <c r="C217" s="105">
        <v>45909</v>
      </c>
      <c r="D217" s="109">
        <v>50000000</v>
      </c>
      <c r="E217" s="11" t="s">
        <v>431</v>
      </c>
      <c r="F217" s="11" t="s">
        <v>362</v>
      </c>
      <c r="G217" s="113" t="s">
        <v>432</v>
      </c>
    </row>
    <row r="218" spans="1:7" ht="63">
      <c r="A218" s="11">
        <v>464813</v>
      </c>
      <c r="B218" s="11" t="s">
        <v>433</v>
      </c>
      <c r="C218" s="105">
        <v>45911</v>
      </c>
      <c r="D218" s="109">
        <v>106554520</v>
      </c>
      <c r="E218" s="11" t="s">
        <v>434</v>
      </c>
      <c r="F218" s="11" t="s">
        <v>362</v>
      </c>
      <c r="G218" s="113" t="s">
        <v>435</v>
      </c>
    </row>
    <row r="219" spans="1:7" ht="47.25">
      <c r="A219" s="350">
        <v>464820</v>
      </c>
      <c r="B219" s="350" t="s">
        <v>436</v>
      </c>
      <c r="C219" s="110">
        <v>45912</v>
      </c>
      <c r="D219" s="109">
        <v>100000000</v>
      </c>
      <c r="E219" s="11" t="s">
        <v>437</v>
      </c>
      <c r="F219" s="350" t="s">
        <v>362</v>
      </c>
      <c r="G219" s="113" t="s">
        <v>438</v>
      </c>
    </row>
    <row r="220" spans="1:7" ht="47.25">
      <c r="A220" s="351"/>
      <c r="B220" s="351"/>
      <c r="C220" s="108"/>
      <c r="D220" s="109">
        <v>50000000</v>
      </c>
      <c r="E220" s="11" t="s">
        <v>439</v>
      </c>
      <c r="F220" s="351"/>
      <c r="G220" s="113" t="s">
        <v>440</v>
      </c>
    </row>
    <row r="221" spans="1:7" ht="47.25">
      <c r="A221" s="11">
        <v>464829</v>
      </c>
      <c r="B221" s="11" t="s">
        <v>441</v>
      </c>
      <c r="C221" s="105">
        <v>45912</v>
      </c>
      <c r="D221" s="109">
        <v>250000000</v>
      </c>
      <c r="E221" s="11" t="s">
        <v>442</v>
      </c>
      <c r="F221" s="11" t="s">
        <v>362</v>
      </c>
      <c r="G221" s="113" t="s">
        <v>443</v>
      </c>
    </row>
    <row r="222" spans="1:7" ht="94.5">
      <c r="A222" s="11">
        <v>464835</v>
      </c>
      <c r="B222" s="11" t="s">
        <v>444</v>
      </c>
      <c r="C222" s="105">
        <v>45930</v>
      </c>
      <c r="D222" s="109">
        <v>1897000000</v>
      </c>
      <c r="E222" s="11" t="s">
        <v>445</v>
      </c>
      <c r="F222" s="11" t="s">
        <v>362</v>
      </c>
      <c r="G222" s="113" t="s">
        <v>446</v>
      </c>
    </row>
    <row r="223" spans="1:7" ht="47.25">
      <c r="A223" s="11">
        <v>464824</v>
      </c>
      <c r="B223" s="11" t="s">
        <v>447</v>
      </c>
      <c r="C223" s="105">
        <v>45930</v>
      </c>
      <c r="D223" s="109">
        <v>7370580</v>
      </c>
      <c r="E223" s="11" t="s">
        <v>448</v>
      </c>
      <c r="F223" s="11" t="s">
        <v>362</v>
      </c>
      <c r="G223" s="113" t="s">
        <v>449</v>
      </c>
    </row>
    <row r="224" spans="1:7" ht="47.25">
      <c r="A224" s="11">
        <v>473051</v>
      </c>
      <c r="B224" s="11" t="s">
        <v>450</v>
      </c>
      <c r="C224" s="105">
        <v>45943</v>
      </c>
      <c r="D224" s="109">
        <v>27920000</v>
      </c>
      <c r="E224" s="11" t="s">
        <v>404</v>
      </c>
      <c r="F224" s="11" t="s">
        <v>362</v>
      </c>
      <c r="G224" s="113" t="s">
        <v>451</v>
      </c>
    </row>
    <row r="225" spans="1:7" ht="47.25">
      <c r="A225" s="11">
        <v>464823</v>
      </c>
      <c r="B225" s="11" t="s">
        <v>452</v>
      </c>
      <c r="C225" s="105">
        <v>45938</v>
      </c>
      <c r="D225" s="109">
        <v>50000000</v>
      </c>
      <c r="E225" s="11" t="s">
        <v>453</v>
      </c>
      <c r="F225" s="11" t="s">
        <v>362</v>
      </c>
      <c r="G225" s="113" t="s">
        <v>454</v>
      </c>
    </row>
    <row r="226" spans="1:7" ht="63">
      <c r="A226" s="11">
        <v>464822</v>
      </c>
      <c r="B226" s="11" t="s">
        <v>455</v>
      </c>
      <c r="C226" s="105">
        <v>45945</v>
      </c>
      <c r="D226" s="109">
        <v>150000000</v>
      </c>
      <c r="E226" s="11" t="s">
        <v>456</v>
      </c>
      <c r="F226" s="11" t="s">
        <v>362</v>
      </c>
      <c r="G226" s="113" t="s">
        <v>457</v>
      </c>
    </row>
    <row r="227" spans="1:7" ht="47.25">
      <c r="A227" s="11">
        <v>472877</v>
      </c>
      <c r="B227" s="11" t="s">
        <v>458</v>
      </c>
      <c r="C227" s="105">
        <v>45950</v>
      </c>
      <c r="D227" s="109">
        <v>440000000</v>
      </c>
      <c r="E227" s="11" t="s">
        <v>459</v>
      </c>
      <c r="F227" s="11" t="s">
        <v>460</v>
      </c>
      <c r="G227" s="113" t="s">
        <v>461</v>
      </c>
    </row>
    <row r="228" spans="1:7" ht="47.25">
      <c r="A228" s="11">
        <v>464818</v>
      </c>
      <c r="B228" s="11" t="s">
        <v>462</v>
      </c>
      <c r="C228" s="11" t="s">
        <v>463</v>
      </c>
      <c r="D228" s="109" t="s">
        <v>464</v>
      </c>
      <c r="E228" s="11" t="s">
        <v>464</v>
      </c>
      <c r="F228" s="11" t="s">
        <v>464</v>
      </c>
      <c r="G228" s="113" t="s">
        <v>465</v>
      </c>
    </row>
    <row r="229" spans="1:7" ht="63">
      <c r="A229" s="11">
        <v>464836</v>
      </c>
      <c r="B229" s="11" t="s">
        <v>466</v>
      </c>
      <c r="C229" s="105">
        <v>45947</v>
      </c>
      <c r="D229" s="109">
        <v>18810000</v>
      </c>
      <c r="E229" s="11" t="s">
        <v>467</v>
      </c>
      <c r="F229" s="11" t="s">
        <v>362</v>
      </c>
      <c r="G229" s="113" t="s">
        <v>468</v>
      </c>
    </row>
    <row r="230" spans="1:7" ht="47.25">
      <c r="A230" s="350">
        <v>464804</v>
      </c>
      <c r="B230" s="350" t="s">
        <v>469</v>
      </c>
      <c r="C230" s="105">
        <v>45959</v>
      </c>
      <c r="D230" s="109">
        <v>16162800</v>
      </c>
      <c r="E230" s="11" t="s">
        <v>470</v>
      </c>
      <c r="F230" s="350" t="s">
        <v>362</v>
      </c>
      <c r="G230" s="113" t="s">
        <v>471</v>
      </c>
    </row>
    <row r="231" spans="1:7" ht="47.25">
      <c r="A231" s="351"/>
      <c r="B231" s="351"/>
      <c r="C231" s="105">
        <v>45959</v>
      </c>
      <c r="D231" s="109">
        <v>1679300</v>
      </c>
      <c r="E231" s="11" t="s">
        <v>472</v>
      </c>
      <c r="F231" s="351"/>
      <c r="G231" s="113" t="s">
        <v>473</v>
      </c>
    </row>
    <row r="232" spans="1:7" ht="141.75">
      <c r="A232" s="11">
        <v>472638</v>
      </c>
      <c r="B232" s="11" t="s">
        <v>474</v>
      </c>
      <c r="C232" s="105">
        <v>45971</v>
      </c>
      <c r="D232" s="109">
        <v>521000000</v>
      </c>
      <c r="E232" s="11" t="s">
        <v>475</v>
      </c>
      <c r="F232" s="11" t="s">
        <v>362</v>
      </c>
      <c r="G232" s="113" t="s">
        <v>476</v>
      </c>
    </row>
    <row r="233" spans="1:7" ht="47.25">
      <c r="A233" s="11">
        <v>464816</v>
      </c>
      <c r="B233" s="11" t="s">
        <v>477</v>
      </c>
      <c r="C233" s="105">
        <v>45959</v>
      </c>
      <c r="D233" s="109">
        <v>70000000</v>
      </c>
      <c r="E233" s="11" t="s">
        <v>478</v>
      </c>
      <c r="F233" s="11" t="s">
        <v>362</v>
      </c>
      <c r="G233" s="113" t="s">
        <v>479</v>
      </c>
    </row>
    <row r="234" spans="1:7" ht="47.25">
      <c r="A234" s="11">
        <v>464821</v>
      </c>
      <c r="B234" s="11" t="s">
        <v>480</v>
      </c>
      <c r="C234" s="105">
        <v>45968</v>
      </c>
      <c r="D234" s="109">
        <v>300000000</v>
      </c>
      <c r="E234" s="11" t="s">
        <v>481</v>
      </c>
      <c r="F234" s="11" t="s">
        <v>362</v>
      </c>
      <c r="G234" s="113" t="s">
        <v>482</v>
      </c>
    </row>
    <row r="235" spans="1:7" ht="47.25">
      <c r="A235" s="350">
        <v>464811</v>
      </c>
      <c r="B235" s="350" t="s">
        <v>483</v>
      </c>
      <c r="C235" s="105">
        <v>45973</v>
      </c>
      <c r="D235" s="109">
        <v>33194500</v>
      </c>
      <c r="E235" s="11" t="s">
        <v>484</v>
      </c>
      <c r="F235" s="350" t="s">
        <v>362</v>
      </c>
      <c r="G235" s="113" t="s">
        <v>485</v>
      </c>
    </row>
    <row r="236" spans="1:7" ht="47.25">
      <c r="A236" s="352"/>
      <c r="B236" s="352"/>
      <c r="C236" s="105">
        <v>45973</v>
      </c>
      <c r="D236" s="109">
        <v>22855000</v>
      </c>
      <c r="E236" s="11" t="s">
        <v>486</v>
      </c>
      <c r="F236" s="352"/>
      <c r="G236" s="113" t="s">
        <v>487</v>
      </c>
    </row>
    <row r="237" spans="1:7" ht="47.25">
      <c r="A237" s="352"/>
      <c r="B237" s="352"/>
      <c r="C237" s="105">
        <v>45973</v>
      </c>
      <c r="D237" s="109">
        <v>7650000</v>
      </c>
      <c r="E237" s="11" t="s">
        <v>488</v>
      </c>
      <c r="F237" s="352"/>
      <c r="G237" s="113" t="s">
        <v>489</v>
      </c>
    </row>
    <row r="238" spans="1:7" ht="47.25">
      <c r="A238" s="351"/>
      <c r="B238" s="351"/>
      <c r="C238" s="105">
        <v>45973</v>
      </c>
      <c r="D238" s="109">
        <v>74600000</v>
      </c>
      <c r="E238" s="11" t="s">
        <v>490</v>
      </c>
      <c r="F238" s="108"/>
      <c r="G238" s="113" t="s">
        <v>491</v>
      </c>
    </row>
    <row r="239" spans="1:7" ht="47.25">
      <c r="A239" s="11">
        <v>464806</v>
      </c>
      <c r="B239" s="11" t="s">
        <v>492</v>
      </c>
      <c r="C239" s="11" t="s">
        <v>463</v>
      </c>
      <c r="D239" s="109" t="s">
        <v>464</v>
      </c>
      <c r="E239" s="11" t="s">
        <v>464</v>
      </c>
      <c r="F239" s="11" t="s">
        <v>464</v>
      </c>
      <c r="G239" s="113" t="s">
        <v>493</v>
      </c>
    </row>
    <row r="240" spans="1:7" ht="47.25">
      <c r="A240" s="11">
        <v>464815</v>
      </c>
      <c r="B240" s="11" t="s">
        <v>494</v>
      </c>
      <c r="C240" s="105">
        <v>45973</v>
      </c>
      <c r="D240" s="109">
        <v>98723656</v>
      </c>
      <c r="E240" s="11" t="s">
        <v>495</v>
      </c>
      <c r="F240" s="11" t="s">
        <v>362</v>
      </c>
      <c r="G240" s="113" t="s">
        <v>496</v>
      </c>
    </row>
    <row r="241" spans="1:7" ht="47.25">
      <c r="A241" s="11">
        <v>473114</v>
      </c>
      <c r="B241" s="11" t="s">
        <v>497</v>
      </c>
      <c r="C241" s="105">
        <v>45967</v>
      </c>
      <c r="D241" s="109">
        <v>872000000</v>
      </c>
      <c r="E241" s="11" t="s">
        <v>498</v>
      </c>
      <c r="F241" s="11" t="s">
        <v>362</v>
      </c>
      <c r="G241" s="113" t="s">
        <v>499</v>
      </c>
    </row>
    <row r="242" spans="1:7" ht="63">
      <c r="A242" s="350">
        <v>464808</v>
      </c>
      <c r="B242" s="350" t="s">
        <v>500</v>
      </c>
      <c r="C242" s="105">
        <v>45968</v>
      </c>
      <c r="D242" s="109">
        <v>228120000</v>
      </c>
      <c r="E242" s="11" t="s">
        <v>501</v>
      </c>
      <c r="F242" s="350" t="s">
        <v>362</v>
      </c>
      <c r="G242" s="113" t="s">
        <v>502</v>
      </c>
    </row>
    <row r="243" spans="1:7" ht="47.25">
      <c r="A243" s="351"/>
      <c r="B243" s="351"/>
      <c r="C243" s="105">
        <v>45968</v>
      </c>
      <c r="D243" s="109">
        <v>159000000</v>
      </c>
      <c r="E243" s="11" t="s">
        <v>503</v>
      </c>
      <c r="F243" s="351"/>
      <c r="G243" s="113" t="s">
        <v>504</v>
      </c>
    </row>
    <row r="244" spans="1:7" ht="47.25">
      <c r="A244" s="350">
        <v>464803</v>
      </c>
      <c r="B244" s="350" t="s">
        <v>505</v>
      </c>
      <c r="C244" s="105">
        <v>45973</v>
      </c>
      <c r="D244" s="109">
        <v>108600000</v>
      </c>
      <c r="E244" s="11" t="s">
        <v>506</v>
      </c>
      <c r="F244" s="350" t="s">
        <v>362</v>
      </c>
      <c r="G244" s="113" t="s">
        <v>507</v>
      </c>
    </row>
    <row r="245" spans="1:7" ht="47.25">
      <c r="A245" s="352"/>
      <c r="B245" s="352"/>
      <c r="C245" s="105">
        <v>45973</v>
      </c>
      <c r="D245" s="109">
        <v>11301850</v>
      </c>
      <c r="E245" s="11" t="s">
        <v>508</v>
      </c>
      <c r="F245" s="352"/>
      <c r="G245" s="113" t="s">
        <v>509</v>
      </c>
    </row>
    <row r="246" spans="1:7" ht="63">
      <c r="A246" s="352"/>
      <c r="B246" s="352"/>
      <c r="C246" s="105">
        <v>45973</v>
      </c>
      <c r="D246" s="109">
        <v>133175000</v>
      </c>
      <c r="E246" s="11" t="s">
        <v>501</v>
      </c>
      <c r="F246" s="352"/>
      <c r="G246" s="113" t="s">
        <v>510</v>
      </c>
    </row>
    <row r="247" spans="1:7" ht="47.25">
      <c r="A247" s="351"/>
      <c r="B247" s="351"/>
      <c r="C247" s="105">
        <v>45973</v>
      </c>
      <c r="D247" s="106">
        <v>1620000</v>
      </c>
      <c r="E247" s="11" t="s">
        <v>434</v>
      </c>
      <c r="F247" s="351"/>
      <c r="G247" s="113" t="s">
        <v>511</v>
      </c>
    </row>
    <row r="248" spans="1:7" ht="78.75">
      <c r="A248" s="11">
        <v>474452</v>
      </c>
      <c r="B248" s="11" t="s">
        <v>512</v>
      </c>
      <c r="C248" s="105">
        <v>45992</v>
      </c>
      <c r="D248" s="106">
        <v>635700000</v>
      </c>
      <c r="E248" s="11" t="s">
        <v>513</v>
      </c>
      <c r="F248" s="11" t="s">
        <v>362</v>
      </c>
      <c r="G248" s="113" t="s">
        <v>514</v>
      </c>
    </row>
    <row r="249" spans="1:7" ht="47.25">
      <c r="A249" s="350">
        <v>464807</v>
      </c>
      <c r="B249" s="350" t="s">
        <v>515</v>
      </c>
      <c r="C249" s="105">
        <v>45967</v>
      </c>
      <c r="D249" s="106">
        <v>521000000</v>
      </c>
      <c r="E249" s="11" t="s">
        <v>516</v>
      </c>
      <c r="F249" s="350" t="s">
        <v>362</v>
      </c>
      <c r="G249" s="113" t="s">
        <v>517</v>
      </c>
    </row>
    <row r="250" spans="1:7" ht="47.25">
      <c r="A250" s="352"/>
      <c r="B250" s="352"/>
      <c r="C250" s="105">
        <v>45967</v>
      </c>
      <c r="D250" s="106">
        <v>326166667</v>
      </c>
      <c r="E250" s="11" t="s">
        <v>445</v>
      </c>
      <c r="F250" s="352"/>
      <c r="G250" s="113" t="s">
        <v>518</v>
      </c>
    </row>
    <row r="251" spans="1:7" ht="47.25">
      <c r="A251" s="351"/>
      <c r="B251" s="351"/>
      <c r="C251" s="105">
        <v>45967</v>
      </c>
      <c r="D251" s="106">
        <v>3158000000</v>
      </c>
      <c r="E251" s="11" t="s">
        <v>407</v>
      </c>
      <c r="F251" s="351"/>
      <c r="G251" s="113" t="s">
        <v>519</v>
      </c>
    </row>
    <row r="252" spans="1:7" ht="78.75">
      <c r="A252" s="11">
        <v>472541</v>
      </c>
      <c r="B252" s="11" t="s">
        <v>520</v>
      </c>
      <c r="C252" s="105">
        <v>45987</v>
      </c>
      <c r="D252" s="106">
        <v>1431867900</v>
      </c>
      <c r="E252" s="11" t="s">
        <v>521</v>
      </c>
      <c r="F252" s="11" t="s">
        <v>460</v>
      </c>
      <c r="G252" s="113" t="s">
        <v>522</v>
      </c>
    </row>
    <row r="253" spans="1:7" ht="47.25">
      <c r="A253" s="11">
        <v>464827</v>
      </c>
      <c r="B253" s="11" t="s">
        <v>523</v>
      </c>
      <c r="C253" s="105">
        <v>45974</v>
      </c>
      <c r="D253" s="106">
        <v>582598330</v>
      </c>
      <c r="E253" s="11" t="s">
        <v>524</v>
      </c>
      <c r="F253" s="11" t="s">
        <v>362</v>
      </c>
      <c r="G253" s="113" t="s">
        <v>525</v>
      </c>
    </row>
    <row r="254" spans="1:7" ht="157.5">
      <c r="A254" s="11">
        <v>472460</v>
      </c>
      <c r="B254" s="11" t="s">
        <v>526</v>
      </c>
      <c r="C254" s="11" t="s">
        <v>463</v>
      </c>
      <c r="D254" s="11" t="s">
        <v>527</v>
      </c>
      <c r="E254" s="11" t="s">
        <v>527</v>
      </c>
      <c r="F254" s="11" t="s">
        <v>527</v>
      </c>
      <c r="G254" s="113" t="s">
        <v>528</v>
      </c>
    </row>
    <row r="255" spans="1:7" ht="47.25">
      <c r="A255" s="11">
        <v>464832</v>
      </c>
      <c r="B255" s="11" t="s">
        <v>529</v>
      </c>
      <c r="C255" s="11" t="s">
        <v>463</v>
      </c>
      <c r="D255" s="11" t="s">
        <v>464</v>
      </c>
      <c r="E255" s="11" t="s">
        <v>464</v>
      </c>
      <c r="F255" s="11" t="s">
        <v>464</v>
      </c>
      <c r="G255" s="113" t="s">
        <v>530</v>
      </c>
    </row>
    <row r="256" spans="1:7" ht="63">
      <c r="A256" s="11">
        <v>464809</v>
      </c>
      <c r="B256" s="11" t="s">
        <v>531</v>
      </c>
      <c r="C256" s="11" t="s">
        <v>463</v>
      </c>
      <c r="D256" s="11" t="s">
        <v>464</v>
      </c>
      <c r="E256" s="11" t="s">
        <v>464</v>
      </c>
      <c r="F256" s="11" t="s">
        <v>464</v>
      </c>
      <c r="G256" s="113" t="s">
        <v>532</v>
      </c>
    </row>
    <row r="257" spans="1:7" ht="47.25">
      <c r="A257" s="11">
        <v>464826</v>
      </c>
      <c r="B257" s="11" t="s">
        <v>533</v>
      </c>
      <c r="C257" s="105">
        <v>45992</v>
      </c>
      <c r="D257" s="106">
        <v>422494000</v>
      </c>
      <c r="E257" s="11" t="s">
        <v>534</v>
      </c>
      <c r="F257" s="11" t="s">
        <v>362</v>
      </c>
      <c r="G257" s="113" t="s">
        <v>535</v>
      </c>
    </row>
    <row r="258" spans="1:7" ht="47.25">
      <c r="A258" s="11" t="s">
        <v>536</v>
      </c>
      <c r="B258" s="11" t="s">
        <v>537</v>
      </c>
      <c r="C258" s="105">
        <v>45726</v>
      </c>
      <c r="D258" s="106" t="s">
        <v>538</v>
      </c>
      <c r="E258" s="11" t="s">
        <v>539</v>
      </c>
      <c r="F258" s="11" t="s">
        <v>540</v>
      </c>
      <c r="G258" s="112" t="s">
        <v>536</v>
      </c>
    </row>
    <row r="259" spans="1:7" ht="31.5">
      <c r="A259" s="11" t="s">
        <v>536</v>
      </c>
      <c r="B259" s="11" t="s">
        <v>541</v>
      </c>
      <c r="C259" s="105">
        <v>45730</v>
      </c>
      <c r="D259" s="106" t="s">
        <v>542</v>
      </c>
      <c r="E259" s="11" t="s">
        <v>543</v>
      </c>
      <c r="F259" s="11" t="s">
        <v>540</v>
      </c>
      <c r="G259" s="112" t="s">
        <v>536</v>
      </c>
    </row>
    <row r="260" spans="1:7" ht="31.5">
      <c r="A260" s="11" t="s">
        <v>536</v>
      </c>
      <c r="B260" s="11" t="s">
        <v>544</v>
      </c>
      <c r="C260" s="105">
        <v>45742</v>
      </c>
      <c r="D260" s="106" t="s">
        <v>545</v>
      </c>
      <c r="E260" s="11" t="s">
        <v>546</v>
      </c>
      <c r="F260" s="11" t="s">
        <v>540</v>
      </c>
      <c r="G260" s="112" t="s">
        <v>536</v>
      </c>
    </row>
    <row r="261" spans="1:7" ht="47.25">
      <c r="A261" s="11" t="s">
        <v>536</v>
      </c>
      <c r="B261" s="11" t="s">
        <v>547</v>
      </c>
      <c r="C261" s="105">
        <v>45832</v>
      </c>
      <c r="D261" s="106">
        <v>400000000</v>
      </c>
      <c r="E261" s="11" t="s">
        <v>548</v>
      </c>
      <c r="F261" s="11" t="s">
        <v>549</v>
      </c>
      <c r="G261" s="112" t="s">
        <v>536</v>
      </c>
    </row>
    <row r="262" spans="1:7" ht="47.25">
      <c r="A262" s="11" t="s">
        <v>536</v>
      </c>
      <c r="B262" s="11" t="s">
        <v>550</v>
      </c>
      <c r="C262" s="105">
        <v>45833</v>
      </c>
      <c r="D262" s="106">
        <v>85800000</v>
      </c>
      <c r="E262" s="11" t="s">
        <v>551</v>
      </c>
      <c r="F262" s="11" t="s">
        <v>540</v>
      </c>
      <c r="G262" s="112" t="s">
        <v>536</v>
      </c>
    </row>
    <row r="263" spans="1:7" ht="78.75">
      <c r="A263" s="11" t="s">
        <v>536</v>
      </c>
      <c r="B263" s="11" t="s">
        <v>552</v>
      </c>
      <c r="C263" s="105">
        <v>45859</v>
      </c>
      <c r="D263" s="106">
        <v>959466700</v>
      </c>
      <c r="E263" s="11" t="s">
        <v>553</v>
      </c>
      <c r="F263" s="11" t="s">
        <v>540</v>
      </c>
      <c r="G263" s="112" t="s">
        <v>536</v>
      </c>
    </row>
    <row r="264" spans="1:7" ht="47.25">
      <c r="A264" s="11" t="s">
        <v>536</v>
      </c>
      <c r="B264" s="11" t="s">
        <v>554</v>
      </c>
      <c r="C264" s="105">
        <v>45845</v>
      </c>
      <c r="D264" s="106">
        <v>160000000</v>
      </c>
      <c r="E264" s="11" t="s">
        <v>555</v>
      </c>
      <c r="F264" s="11" t="s">
        <v>540</v>
      </c>
      <c r="G264" s="112" t="s">
        <v>536</v>
      </c>
    </row>
    <row r="265" spans="1:7" ht="63">
      <c r="A265" s="11" t="s">
        <v>536</v>
      </c>
      <c r="B265" s="11" t="s">
        <v>556</v>
      </c>
      <c r="C265" s="105">
        <v>45902</v>
      </c>
      <c r="D265" s="106">
        <v>462000000</v>
      </c>
      <c r="E265" s="11" t="s">
        <v>557</v>
      </c>
      <c r="F265" s="11" t="s">
        <v>549</v>
      </c>
      <c r="G265" s="112" t="s">
        <v>536</v>
      </c>
    </row>
    <row r="266" spans="1:7" ht="63">
      <c r="A266" s="11" t="s">
        <v>536</v>
      </c>
      <c r="B266" s="11" t="s">
        <v>558</v>
      </c>
      <c r="C266" s="105">
        <v>45853</v>
      </c>
      <c r="D266" s="106">
        <v>335500000</v>
      </c>
      <c r="E266" s="11" t="s">
        <v>559</v>
      </c>
      <c r="F266" s="11" t="s">
        <v>549</v>
      </c>
      <c r="G266" s="112" t="s">
        <v>536</v>
      </c>
    </row>
    <row r="267" spans="1:7" ht="47.25">
      <c r="A267" s="11" t="s">
        <v>536</v>
      </c>
      <c r="B267" s="11" t="s">
        <v>560</v>
      </c>
      <c r="C267" s="105">
        <v>45870</v>
      </c>
      <c r="D267" s="106">
        <v>366499480</v>
      </c>
      <c r="E267" s="11" t="s">
        <v>561</v>
      </c>
      <c r="F267" s="11" t="s">
        <v>540</v>
      </c>
      <c r="G267" s="112" t="s">
        <v>536</v>
      </c>
    </row>
    <row r="268" spans="1:7" ht="126">
      <c r="A268" s="11" t="s">
        <v>536</v>
      </c>
      <c r="B268" s="11" t="s">
        <v>562</v>
      </c>
      <c r="C268" s="105">
        <v>45845</v>
      </c>
      <c r="D268" s="106">
        <v>330000000</v>
      </c>
      <c r="E268" s="11" t="s">
        <v>563</v>
      </c>
      <c r="F268" s="11" t="s">
        <v>540</v>
      </c>
      <c r="G268" s="112" t="s">
        <v>536</v>
      </c>
    </row>
    <row r="269" spans="1:7" ht="47.25">
      <c r="A269" s="11" t="s">
        <v>536</v>
      </c>
      <c r="B269" s="11" t="s">
        <v>564</v>
      </c>
      <c r="C269" s="105">
        <v>45943</v>
      </c>
      <c r="D269" s="106">
        <v>304668000</v>
      </c>
      <c r="E269" s="11" t="s">
        <v>565</v>
      </c>
      <c r="F269" s="11" t="s">
        <v>549</v>
      </c>
      <c r="G269" s="112" t="s">
        <v>536</v>
      </c>
    </row>
    <row r="270" spans="1:7" ht="63">
      <c r="A270" s="11" t="s">
        <v>536</v>
      </c>
      <c r="B270" s="11" t="s">
        <v>566</v>
      </c>
      <c r="C270" s="105">
        <v>45943</v>
      </c>
      <c r="D270" s="106">
        <v>153698000</v>
      </c>
      <c r="E270" s="11" t="s">
        <v>567</v>
      </c>
      <c r="F270" s="11" t="s">
        <v>540</v>
      </c>
      <c r="G270" s="112" t="s">
        <v>536</v>
      </c>
    </row>
    <row r="271" spans="1:7" ht="63">
      <c r="A271" s="11" t="s">
        <v>536</v>
      </c>
      <c r="B271" s="11" t="s">
        <v>568</v>
      </c>
      <c r="C271" s="105">
        <v>45971</v>
      </c>
      <c r="D271" s="106">
        <v>100000000</v>
      </c>
      <c r="E271" s="11" t="s">
        <v>569</v>
      </c>
      <c r="F271" s="11" t="s">
        <v>549</v>
      </c>
      <c r="G271" s="112" t="s">
        <v>536</v>
      </c>
    </row>
    <row r="272" spans="1:7" ht="143.25" customHeight="1">
      <c r="A272" s="11" t="s">
        <v>536</v>
      </c>
      <c r="B272" s="11" t="s">
        <v>570</v>
      </c>
      <c r="C272" s="105">
        <v>45946</v>
      </c>
      <c r="D272" s="106">
        <v>655000000</v>
      </c>
      <c r="E272" s="11" t="s">
        <v>571</v>
      </c>
      <c r="F272" s="11" t="s">
        <v>549</v>
      </c>
      <c r="G272" s="112" t="s">
        <v>536</v>
      </c>
    </row>
    <row r="273" spans="1:7" ht="40.5" customHeight="1">
      <c r="A273" s="191" t="s">
        <v>572</v>
      </c>
      <c r="B273" s="192"/>
      <c r="C273" s="192"/>
      <c r="D273" s="192"/>
      <c r="E273" s="192"/>
      <c r="F273" s="192"/>
      <c r="G273" s="192"/>
    </row>
    <row r="274" spans="1:7" ht="47.25">
      <c r="A274" s="267" t="s">
        <v>573</v>
      </c>
      <c r="B274" s="303"/>
      <c r="C274" s="14" t="s">
        <v>136</v>
      </c>
      <c r="D274" s="14" t="s">
        <v>574</v>
      </c>
      <c r="E274" s="14" t="s">
        <v>575</v>
      </c>
      <c r="F274" s="14" t="s">
        <v>576</v>
      </c>
      <c r="G274" s="14" t="s">
        <v>577</v>
      </c>
    </row>
    <row r="275" spans="1:7" ht="30">
      <c r="A275" s="115">
        <v>100</v>
      </c>
      <c r="B275" s="115"/>
      <c r="C275" s="116" t="s">
        <v>578</v>
      </c>
      <c r="D275" s="117">
        <f>SUM(D276:D290)</f>
        <v>67516546771</v>
      </c>
      <c r="E275" s="117">
        <f>SUM(E276:E290)</f>
        <v>52103136810</v>
      </c>
      <c r="F275" s="117">
        <f>SUM(F276:F290)</f>
        <v>15413409961</v>
      </c>
      <c r="G275" s="141" t="s">
        <v>579</v>
      </c>
    </row>
    <row r="276" spans="1:7" ht="30">
      <c r="A276" s="118"/>
      <c r="B276" s="118">
        <v>111</v>
      </c>
      <c r="C276" s="119" t="s">
        <v>580</v>
      </c>
      <c r="D276" s="120">
        <v>36532915912</v>
      </c>
      <c r="E276" s="120">
        <v>23235587421</v>
      </c>
      <c r="F276" s="120">
        <f>+D276-E276</f>
        <v>13297328491</v>
      </c>
      <c r="G276" s="141" t="s">
        <v>579</v>
      </c>
    </row>
    <row r="277" spans="1:7" ht="30">
      <c r="A277" s="118"/>
      <c r="B277" s="118">
        <v>113</v>
      </c>
      <c r="C277" s="119" t="s">
        <v>581</v>
      </c>
      <c r="D277" s="120">
        <v>3724119060</v>
      </c>
      <c r="E277" s="120">
        <v>3462634860</v>
      </c>
      <c r="F277" s="120">
        <f t="shared" ref="F277:F342" si="3">+D277-E277</f>
        <v>261484200</v>
      </c>
      <c r="G277" s="141" t="s">
        <v>579</v>
      </c>
    </row>
    <row r="278" spans="1:7" ht="30">
      <c r="A278" s="118"/>
      <c r="B278" s="118">
        <v>114</v>
      </c>
      <c r="C278" s="119" t="s">
        <v>582</v>
      </c>
      <c r="D278" s="120">
        <v>3354752914</v>
      </c>
      <c r="E278" s="120">
        <v>2199125211</v>
      </c>
      <c r="F278" s="120">
        <f t="shared" si="3"/>
        <v>1155627703</v>
      </c>
      <c r="G278" s="141" t="s">
        <v>579</v>
      </c>
    </row>
    <row r="279" spans="1:7" ht="30">
      <c r="A279" s="118"/>
      <c r="B279" s="118">
        <v>122</v>
      </c>
      <c r="C279" s="119" t="s">
        <v>583</v>
      </c>
      <c r="D279" s="120">
        <v>1058000000</v>
      </c>
      <c r="E279" s="120">
        <v>973396209</v>
      </c>
      <c r="F279" s="120">
        <f t="shared" si="3"/>
        <v>84603791</v>
      </c>
      <c r="G279" s="141" t="s">
        <v>579</v>
      </c>
    </row>
    <row r="280" spans="1:7" ht="30">
      <c r="A280" s="118"/>
      <c r="B280" s="118">
        <v>123</v>
      </c>
      <c r="C280" s="119" t="s">
        <v>584</v>
      </c>
      <c r="D280" s="120">
        <v>2066405389</v>
      </c>
      <c r="E280" s="120">
        <v>2066360089</v>
      </c>
      <c r="F280" s="120">
        <f t="shared" si="3"/>
        <v>45300</v>
      </c>
      <c r="G280" s="141" t="s">
        <v>579</v>
      </c>
    </row>
    <row r="281" spans="1:7" ht="30">
      <c r="A281" s="118"/>
      <c r="B281" s="118">
        <v>125</v>
      </c>
      <c r="C281" s="119" t="s">
        <v>585</v>
      </c>
      <c r="D281" s="120">
        <v>1330855403</v>
      </c>
      <c r="E281" s="120">
        <v>1327751685</v>
      </c>
      <c r="F281" s="120">
        <f t="shared" si="3"/>
        <v>3103718</v>
      </c>
      <c r="G281" s="141" t="s">
        <v>579</v>
      </c>
    </row>
    <row r="282" spans="1:7" ht="30">
      <c r="A282" s="118"/>
      <c r="B282" s="118">
        <v>131</v>
      </c>
      <c r="C282" s="119" t="s">
        <v>586</v>
      </c>
      <c r="D282" s="120">
        <v>1600632748</v>
      </c>
      <c r="E282" s="120">
        <v>1597834439</v>
      </c>
      <c r="F282" s="120">
        <f t="shared" si="3"/>
        <v>2798309</v>
      </c>
      <c r="G282" s="141" t="s">
        <v>579</v>
      </c>
    </row>
    <row r="283" spans="1:7" ht="30">
      <c r="A283" s="118"/>
      <c r="B283" s="118">
        <v>133</v>
      </c>
      <c r="C283" s="119" t="s">
        <v>587</v>
      </c>
      <c r="D283" s="120">
        <v>6999510237</v>
      </c>
      <c r="E283" s="120">
        <v>6993153350</v>
      </c>
      <c r="F283" s="120">
        <f t="shared" si="3"/>
        <v>6356887</v>
      </c>
      <c r="G283" s="141" t="s">
        <v>579</v>
      </c>
    </row>
    <row r="284" spans="1:7" ht="31.5">
      <c r="A284" s="118"/>
      <c r="B284" s="118">
        <v>137</v>
      </c>
      <c r="C284" s="119" t="s">
        <v>588</v>
      </c>
      <c r="D284" s="120">
        <v>444968000</v>
      </c>
      <c r="E284" s="120">
        <v>444513331</v>
      </c>
      <c r="F284" s="120">
        <f t="shared" si="3"/>
        <v>454669</v>
      </c>
      <c r="G284" s="141" t="s">
        <v>579</v>
      </c>
    </row>
    <row r="285" spans="1:7" ht="30">
      <c r="A285" s="118"/>
      <c r="B285" s="118">
        <v>144</v>
      </c>
      <c r="C285" s="119" t="s">
        <v>589</v>
      </c>
      <c r="D285" s="120">
        <v>1243905757</v>
      </c>
      <c r="E285" s="120">
        <v>1239208310</v>
      </c>
      <c r="F285" s="120">
        <f t="shared" si="3"/>
        <v>4697447</v>
      </c>
      <c r="G285" s="141" t="s">
        <v>579</v>
      </c>
    </row>
    <row r="286" spans="1:7" ht="30">
      <c r="A286" s="118"/>
      <c r="B286" s="118">
        <v>145</v>
      </c>
      <c r="C286" s="119" t="s">
        <v>590</v>
      </c>
      <c r="D286" s="120">
        <v>2475754462</v>
      </c>
      <c r="E286" s="120">
        <v>2470358315</v>
      </c>
      <c r="F286" s="120">
        <f t="shared" si="3"/>
        <v>5396147</v>
      </c>
      <c r="G286" s="141" t="s">
        <v>579</v>
      </c>
    </row>
    <row r="287" spans="1:7" ht="31.5">
      <c r="A287" s="118"/>
      <c r="B287" s="118">
        <v>161</v>
      </c>
      <c r="C287" s="119" t="s">
        <v>591</v>
      </c>
      <c r="D287" s="120">
        <v>2338457688</v>
      </c>
      <c r="E287" s="120">
        <v>1996596787</v>
      </c>
      <c r="F287" s="120">
        <f t="shared" si="3"/>
        <v>341860901</v>
      </c>
      <c r="G287" s="141" t="s">
        <v>579</v>
      </c>
    </row>
    <row r="288" spans="1:7" ht="31.5">
      <c r="A288" s="118"/>
      <c r="B288" s="118">
        <v>162</v>
      </c>
      <c r="C288" s="119" t="s">
        <v>592</v>
      </c>
      <c r="D288" s="120">
        <v>1235351628</v>
      </c>
      <c r="E288" s="120">
        <v>1049789770</v>
      </c>
      <c r="F288" s="120">
        <f t="shared" si="3"/>
        <v>185561858</v>
      </c>
      <c r="G288" s="141" t="s">
        <v>579</v>
      </c>
    </row>
    <row r="289" spans="1:7" ht="31.5">
      <c r="A289" s="118"/>
      <c r="B289" s="118">
        <v>163</v>
      </c>
      <c r="C289" s="119" t="s">
        <v>593</v>
      </c>
      <c r="D289" s="120">
        <v>297817443</v>
      </c>
      <c r="E289" s="120">
        <v>233734886</v>
      </c>
      <c r="F289" s="120">
        <f t="shared" si="3"/>
        <v>64082557</v>
      </c>
      <c r="G289" s="141" t="s">
        <v>579</v>
      </c>
    </row>
    <row r="290" spans="1:7" ht="30">
      <c r="A290" s="118"/>
      <c r="B290" s="118">
        <v>199</v>
      </c>
      <c r="C290" s="119" t="s">
        <v>594</v>
      </c>
      <c r="D290" s="120">
        <v>2813100130</v>
      </c>
      <c r="E290" s="120">
        <v>2813092147</v>
      </c>
      <c r="F290" s="120">
        <f t="shared" si="3"/>
        <v>7983</v>
      </c>
      <c r="G290" s="141" t="s">
        <v>579</v>
      </c>
    </row>
    <row r="291" spans="1:7" ht="31.5">
      <c r="A291" s="115">
        <v>200</v>
      </c>
      <c r="B291" s="115"/>
      <c r="C291" s="121" t="s">
        <v>595</v>
      </c>
      <c r="D291" s="117">
        <f>SUM(D292:D324)</f>
        <v>32465374878</v>
      </c>
      <c r="E291" s="117">
        <f>SUM(E292:E324)</f>
        <v>24459886729</v>
      </c>
      <c r="F291" s="117">
        <f>SUM(F292:F324)</f>
        <v>8005488149</v>
      </c>
      <c r="G291" s="141" t="s">
        <v>579</v>
      </c>
    </row>
    <row r="292" spans="1:7" ht="30">
      <c r="A292" s="118"/>
      <c r="B292" s="118">
        <v>211</v>
      </c>
      <c r="C292" s="119" t="s">
        <v>596</v>
      </c>
      <c r="D292" s="120">
        <v>760000000</v>
      </c>
      <c r="E292" s="120">
        <v>731343000</v>
      </c>
      <c r="F292" s="120">
        <f t="shared" si="3"/>
        <v>28657000</v>
      </c>
      <c r="G292" s="141" t="s">
        <v>579</v>
      </c>
    </row>
    <row r="293" spans="1:7" ht="30">
      <c r="A293" s="118"/>
      <c r="B293" s="118">
        <v>212</v>
      </c>
      <c r="C293" s="119" t="s">
        <v>597</v>
      </c>
      <c r="D293" s="120">
        <v>92000000</v>
      </c>
      <c r="E293" s="120">
        <v>41091793</v>
      </c>
      <c r="F293" s="120">
        <f t="shared" si="3"/>
        <v>50908207</v>
      </c>
      <c r="G293" s="141" t="s">
        <v>579</v>
      </c>
    </row>
    <row r="294" spans="1:7" ht="47.25">
      <c r="A294" s="118"/>
      <c r="B294" s="118">
        <v>214</v>
      </c>
      <c r="C294" s="119" t="s">
        <v>598</v>
      </c>
      <c r="D294" s="120">
        <v>1354000000</v>
      </c>
      <c r="E294" s="120">
        <v>499654021</v>
      </c>
      <c r="F294" s="120">
        <f t="shared" si="3"/>
        <v>854345979</v>
      </c>
      <c r="G294" s="141" t="s">
        <v>579</v>
      </c>
    </row>
    <row r="295" spans="1:7" ht="31.5">
      <c r="A295" s="118"/>
      <c r="B295" s="118">
        <v>215</v>
      </c>
      <c r="C295" s="119" t="s">
        <v>599</v>
      </c>
      <c r="D295" s="120">
        <v>150000000</v>
      </c>
      <c r="E295" s="120">
        <v>68953142</v>
      </c>
      <c r="F295" s="120">
        <f t="shared" si="3"/>
        <v>81046858</v>
      </c>
      <c r="G295" s="141" t="s">
        <v>579</v>
      </c>
    </row>
    <row r="296" spans="1:7" ht="30">
      <c r="A296" s="118"/>
      <c r="B296" s="118">
        <v>221</v>
      </c>
      <c r="C296" s="119" t="s">
        <v>600</v>
      </c>
      <c r="D296" s="120">
        <v>150000</v>
      </c>
      <c r="E296" s="120">
        <v>150000</v>
      </c>
      <c r="F296" s="120">
        <f t="shared" si="3"/>
        <v>0</v>
      </c>
      <c r="G296" s="141" t="s">
        <v>579</v>
      </c>
    </row>
    <row r="297" spans="1:7" ht="30">
      <c r="A297" s="118"/>
      <c r="B297" s="118">
        <v>222</v>
      </c>
      <c r="C297" s="119" t="s">
        <v>601</v>
      </c>
      <c r="D297" s="120">
        <v>255460000</v>
      </c>
      <c r="E297" s="120">
        <v>188390400</v>
      </c>
      <c r="F297" s="120">
        <f t="shared" si="3"/>
        <v>67069600</v>
      </c>
      <c r="G297" s="141" t="s">
        <v>579</v>
      </c>
    </row>
    <row r="298" spans="1:7" ht="30">
      <c r="A298" s="118"/>
      <c r="B298" s="118">
        <v>223</v>
      </c>
      <c r="C298" s="119" t="s">
        <v>602</v>
      </c>
      <c r="D298" s="120">
        <v>296047310</v>
      </c>
      <c r="E298" s="120">
        <v>191128877</v>
      </c>
      <c r="F298" s="120">
        <f t="shared" si="3"/>
        <v>104918433</v>
      </c>
      <c r="G298" s="141" t="s">
        <v>579</v>
      </c>
    </row>
    <row r="299" spans="1:7" ht="30">
      <c r="A299" s="118"/>
      <c r="B299" s="118">
        <v>231</v>
      </c>
      <c r="C299" s="119" t="s">
        <v>603</v>
      </c>
      <c r="D299" s="120">
        <v>2573103173</v>
      </c>
      <c r="E299" s="120">
        <v>1820694558</v>
      </c>
      <c r="F299" s="120">
        <f t="shared" si="3"/>
        <v>752408615</v>
      </c>
      <c r="G299" s="141" t="s">
        <v>579</v>
      </c>
    </row>
    <row r="300" spans="1:7" ht="30">
      <c r="A300" s="118"/>
      <c r="B300" s="118">
        <v>232</v>
      </c>
      <c r="C300" s="119" t="s">
        <v>604</v>
      </c>
      <c r="D300" s="120">
        <v>3772430016</v>
      </c>
      <c r="E300" s="120">
        <v>3582153811</v>
      </c>
      <c r="F300" s="120">
        <f t="shared" si="3"/>
        <v>190276205</v>
      </c>
      <c r="G300" s="141" t="s">
        <v>579</v>
      </c>
    </row>
    <row r="301" spans="1:7" ht="30">
      <c r="A301" s="118"/>
      <c r="B301" s="118">
        <v>233</v>
      </c>
      <c r="C301" s="119" t="s">
        <v>605</v>
      </c>
      <c r="D301" s="120">
        <v>498800000</v>
      </c>
      <c r="E301" s="120">
        <v>445784011</v>
      </c>
      <c r="F301" s="120">
        <f t="shared" si="3"/>
        <v>53015989</v>
      </c>
      <c r="G301" s="141" t="s">
        <v>579</v>
      </c>
    </row>
    <row r="302" spans="1:7" ht="30">
      <c r="A302" s="118"/>
      <c r="B302" s="118">
        <v>239</v>
      </c>
      <c r="C302" s="119" t="s">
        <v>606</v>
      </c>
      <c r="D302" s="120">
        <v>15610160</v>
      </c>
      <c r="E302" s="120">
        <v>11838970</v>
      </c>
      <c r="F302" s="120">
        <f t="shared" si="3"/>
        <v>3771190</v>
      </c>
      <c r="G302" s="141" t="s">
        <v>579</v>
      </c>
    </row>
    <row r="303" spans="1:7" ht="31.5">
      <c r="A303" s="118"/>
      <c r="B303" s="118">
        <v>242</v>
      </c>
      <c r="C303" s="119" t="s">
        <v>607</v>
      </c>
      <c r="D303" s="120">
        <v>2003903526</v>
      </c>
      <c r="E303" s="120">
        <v>872429409</v>
      </c>
      <c r="F303" s="120">
        <f t="shared" si="3"/>
        <v>1131474117</v>
      </c>
      <c r="G303" s="141" t="s">
        <v>579</v>
      </c>
    </row>
    <row r="304" spans="1:7" ht="31.5">
      <c r="A304" s="118"/>
      <c r="B304" s="118">
        <v>243</v>
      </c>
      <c r="C304" s="119" t="s">
        <v>608</v>
      </c>
      <c r="D304" s="120">
        <v>904512988</v>
      </c>
      <c r="E304" s="120">
        <v>554565675</v>
      </c>
      <c r="F304" s="120">
        <f t="shared" si="3"/>
        <v>349947313</v>
      </c>
      <c r="G304" s="141" t="s">
        <v>579</v>
      </c>
    </row>
    <row r="305" spans="1:7" ht="31.5">
      <c r="A305" s="118"/>
      <c r="B305" s="118">
        <v>244</v>
      </c>
      <c r="C305" s="119" t="s">
        <v>609</v>
      </c>
      <c r="D305" s="120">
        <v>484961865</v>
      </c>
      <c r="E305" s="120">
        <v>177584654</v>
      </c>
      <c r="F305" s="120">
        <f t="shared" si="3"/>
        <v>307377211</v>
      </c>
      <c r="G305" s="141" t="s">
        <v>579</v>
      </c>
    </row>
    <row r="306" spans="1:7" ht="31.5">
      <c r="A306" s="118"/>
      <c r="B306" s="118">
        <v>245</v>
      </c>
      <c r="C306" s="119" t="s">
        <v>610</v>
      </c>
      <c r="D306" s="120">
        <v>1081413059</v>
      </c>
      <c r="E306" s="120">
        <v>760401106</v>
      </c>
      <c r="F306" s="120">
        <f t="shared" si="3"/>
        <v>321011953</v>
      </c>
      <c r="G306" s="141" t="s">
        <v>579</v>
      </c>
    </row>
    <row r="307" spans="1:7" ht="31.5">
      <c r="A307" s="118"/>
      <c r="B307" s="118">
        <v>246</v>
      </c>
      <c r="C307" s="119" t="s">
        <v>611</v>
      </c>
      <c r="D307" s="120">
        <v>112625034</v>
      </c>
      <c r="E307" s="120">
        <v>80827565</v>
      </c>
      <c r="F307" s="120">
        <f t="shared" si="3"/>
        <v>31797469</v>
      </c>
      <c r="G307" s="141" t="s">
        <v>579</v>
      </c>
    </row>
    <row r="308" spans="1:7" ht="30">
      <c r="A308" s="118"/>
      <c r="B308" s="118">
        <v>248</v>
      </c>
      <c r="C308" s="119" t="s">
        <v>612</v>
      </c>
      <c r="D308" s="120">
        <v>0</v>
      </c>
      <c r="E308" s="120">
        <v>0</v>
      </c>
      <c r="F308" s="120">
        <f t="shared" si="3"/>
        <v>0</v>
      </c>
      <c r="G308" s="141" t="s">
        <v>579</v>
      </c>
    </row>
    <row r="309" spans="1:7" ht="31.5">
      <c r="A309" s="118"/>
      <c r="B309" s="118">
        <v>251</v>
      </c>
      <c r="C309" s="119" t="s">
        <v>613</v>
      </c>
      <c r="D309" s="120">
        <v>182610000</v>
      </c>
      <c r="E309" s="120">
        <v>154580000</v>
      </c>
      <c r="F309" s="120">
        <f t="shared" si="3"/>
        <v>28030000</v>
      </c>
      <c r="G309" s="141" t="s">
        <v>579</v>
      </c>
    </row>
    <row r="310" spans="1:7" ht="31.5">
      <c r="A310" s="118"/>
      <c r="B310" s="118">
        <v>252</v>
      </c>
      <c r="C310" s="119" t="s">
        <v>614</v>
      </c>
      <c r="D310" s="120">
        <v>37800000</v>
      </c>
      <c r="E310" s="120">
        <v>34650000</v>
      </c>
      <c r="F310" s="120">
        <f t="shared" si="3"/>
        <v>3150000</v>
      </c>
      <c r="G310" s="141" t="s">
        <v>579</v>
      </c>
    </row>
    <row r="311" spans="1:7" ht="31.5">
      <c r="A311" s="118"/>
      <c r="B311" s="118">
        <v>253</v>
      </c>
      <c r="C311" s="119" t="s">
        <v>615</v>
      </c>
      <c r="D311" s="120">
        <v>2813622095</v>
      </c>
      <c r="E311" s="120">
        <v>2504388759</v>
      </c>
      <c r="F311" s="120">
        <f t="shared" si="3"/>
        <v>309233336</v>
      </c>
      <c r="G311" s="141" t="s">
        <v>579</v>
      </c>
    </row>
    <row r="312" spans="1:7" ht="31.5">
      <c r="A312" s="118"/>
      <c r="B312" s="118">
        <v>261</v>
      </c>
      <c r="C312" s="119" t="s">
        <v>616</v>
      </c>
      <c r="D312" s="120">
        <v>497358510</v>
      </c>
      <c r="E312" s="120">
        <v>45164908</v>
      </c>
      <c r="F312" s="120">
        <f t="shared" si="3"/>
        <v>452193602</v>
      </c>
      <c r="G312" s="141" t="s">
        <v>579</v>
      </c>
    </row>
    <row r="313" spans="1:7" ht="31.5">
      <c r="A313" s="118"/>
      <c r="B313" s="118">
        <v>262</v>
      </c>
      <c r="C313" s="119" t="s">
        <v>617</v>
      </c>
      <c r="D313" s="120">
        <v>483195183</v>
      </c>
      <c r="E313" s="120">
        <v>338596280</v>
      </c>
      <c r="F313" s="120">
        <f t="shared" si="3"/>
        <v>144598903</v>
      </c>
      <c r="G313" s="141" t="s">
        <v>579</v>
      </c>
    </row>
    <row r="314" spans="1:7" ht="30">
      <c r="A314" s="118"/>
      <c r="B314" s="118">
        <v>263</v>
      </c>
      <c r="C314" s="119" t="s">
        <v>618</v>
      </c>
      <c r="D314" s="120">
        <v>880000</v>
      </c>
      <c r="E314" s="120">
        <v>440000</v>
      </c>
      <c r="F314" s="120">
        <f t="shared" si="3"/>
        <v>440000</v>
      </c>
      <c r="G314" s="141" t="s">
        <v>579</v>
      </c>
    </row>
    <row r="315" spans="1:7" ht="30">
      <c r="A315" s="118"/>
      <c r="B315" s="118">
        <v>264</v>
      </c>
      <c r="C315" s="119" t="s">
        <v>619</v>
      </c>
      <c r="D315" s="120">
        <v>217575006</v>
      </c>
      <c r="E315" s="120">
        <v>40550000</v>
      </c>
      <c r="F315" s="120">
        <f t="shared" si="3"/>
        <v>177025006</v>
      </c>
      <c r="G315" s="141" t="s">
        <v>579</v>
      </c>
    </row>
    <row r="316" spans="1:7" ht="30">
      <c r="A316" s="118"/>
      <c r="B316" s="118">
        <v>265</v>
      </c>
      <c r="C316" s="119" t="s">
        <v>620</v>
      </c>
      <c r="D316" s="120">
        <v>0</v>
      </c>
      <c r="E316" s="122">
        <v>0</v>
      </c>
      <c r="F316" s="120">
        <f t="shared" si="3"/>
        <v>0</v>
      </c>
      <c r="G316" s="141" t="s">
        <v>579</v>
      </c>
    </row>
    <row r="317" spans="1:7" ht="31.5">
      <c r="A317" s="118"/>
      <c r="B317" s="118">
        <v>266</v>
      </c>
      <c r="C317" s="119" t="s">
        <v>621</v>
      </c>
      <c r="D317" s="120">
        <v>7420653261</v>
      </c>
      <c r="E317" s="120">
        <v>6177826109</v>
      </c>
      <c r="F317" s="120">
        <f t="shared" si="3"/>
        <v>1242827152</v>
      </c>
      <c r="G317" s="141" t="s">
        <v>579</v>
      </c>
    </row>
    <row r="318" spans="1:7" ht="30">
      <c r="A318" s="118"/>
      <c r="B318" s="118">
        <v>268</v>
      </c>
      <c r="C318" s="119" t="s">
        <v>622</v>
      </c>
      <c r="D318" s="120">
        <v>174844483</v>
      </c>
      <c r="E318" s="120">
        <v>105068650</v>
      </c>
      <c r="F318" s="120">
        <f t="shared" si="3"/>
        <v>69775833</v>
      </c>
      <c r="G318" s="141" t="s">
        <v>579</v>
      </c>
    </row>
    <row r="319" spans="1:7" ht="31.5">
      <c r="A319" s="118"/>
      <c r="B319" s="118">
        <v>269</v>
      </c>
      <c r="C319" s="119" t="s">
        <v>623</v>
      </c>
      <c r="D319" s="120">
        <v>2000000</v>
      </c>
      <c r="E319" s="120">
        <v>2000000</v>
      </c>
      <c r="F319" s="120">
        <f t="shared" si="3"/>
        <v>0</v>
      </c>
      <c r="G319" s="141" t="s">
        <v>579</v>
      </c>
    </row>
    <row r="320" spans="1:7" ht="30">
      <c r="A320" s="118"/>
      <c r="B320" s="118">
        <v>271</v>
      </c>
      <c r="C320" s="119" t="s">
        <v>624</v>
      </c>
      <c r="D320" s="120">
        <v>5045500000</v>
      </c>
      <c r="E320" s="120">
        <v>3870000000</v>
      </c>
      <c r="F320" s="120">
        <f t="shared" si="3"/>
        <v>1175500000</v>
      </c>
      <c r="G320" s="141" t="s">
        <v>579</v>
      </c>
    </row>
    <row r="321" spans="1:7" ht="30">
      <c r="A321" s="118"/>
      <c r="B321" s="118">
        <v>281</v>
      </c>
      <c r="C321" s="119" t="s">
        <v>625</v>
      </c>
      <c r="D321" s="120">
        <v>997170700</v>
      </c>
      <c r="E321" s="120">
        <v>987871700</v>
      </c>
      <c r="F321" s="120">
        <f t="shared" si="3"/>
        <v>9299000</v>
      </c>
      <c r="G321" s="141" t="s">
        <v>579</v>
      </c>
    </row>
    <row r="322" spans="1:7" ht="30">
      <c r="A322" s="118"/>
      <c r="B322" s="118">
        <v>284</v>
      </c>
      <c r="C322" s="119" t="s">
        <v>626</v>
      </c>
      <c r="D322" s="120">
        <v>28000000</v>
      </c>
      <c r="E322" s="120">
        <v>25433559</v>
      </c>
      <c r="F322" s="120">
        <f t="shared" si="3"/>
        <v>2566441</v>
      </c>
      <c r="G322" s="141" t="s">
        <v>579</v>
      </c>
    </row>
    <row r="323" spans="1:7" ht="30">
      <c r="A323" s="118"/>
      <c r="B323" s="118">
        <v>288</v>
      </c>
      <c r="C323" s="119" t="s">
        <v>627</v>
      </c>
      <c r="D323" s="120">
        <v>3879090</v>
      </c>
      <c r="E323" s="120">
        <v>3625000</v>
      </c>
      <c r="F323" s="120">
        <f t="shared" si="3"/>
        <v>254090</v>
      </c>
      <c r="G323" s="141" t="s">
        <v>579</v>
      </c>
    </row>
    <row r="324" spans="1:7" ht="31.5">
      <c r="A324" s="118"/>
      <c r="B324" s="118">
        <v>291</v>
      </c>
      <c r="C324" s="119" t="s">
        <v>628</v>
      </c>
      <c r="D324" s="120">
        <v>205269419</v>
      </c>
      <c r="E324" s="120">
        <v>142700772</v>
      </c>
      <c r="F324" s="120">
        <f t="shared" si="3"/>
        <v>62568647</v>
      </c>
      <c r="G324" s="141" t="s">
        <v>579</v>
      </c>
    </row>
    <row r="325" spans="1:7" ht="31.5">
      <c r="A325" s="115">
        <v>300</v>
      </c>
      <c r="B325" s="115"/>
      <c r="C325" s="121" t="s">
        <v>629</v>
      </c>
      <c r="D325" s="117">
        <f>SUM(D326:D355)</f>
        <v>1014529335</v>
      </c>
      <c r="E325" s="117">
        <f>SUM(E326:E355)</f>
        <v>351694695</v>
      </c>
      <c r="F325" s="117">
        <f>SUM(F326:F355)</f>
        <v>662834640</v>
      </c>
      <c r="G325" s="141" t="s">
        <v>579</v>
      </c>
    </row>
    <row r="326" spans="1:7" ht="30">
      <c r="A326" s="118"/>
      <c r="B326" s="118">
        <v>311</v>
      </c>
      <c r="C326" s="119" t="s">
        <v>630</v>
      </c>
      <c r="D326" s="120">
        <v>82595200</v>
      </c>
      <c r="E326" s="120">
        <v>55096446</v>
      </c>
      <c r="F326" s="120">
        <f t="shared" si="3"/>
        <v>27498754</v>
      </c>
      <c r="G326" s="141" t="s">
        <v>579</v>
      </c>
    </row>
    <row r="327" spans="1:7" ht="30">
      <c r="A327" s="118"/>
      <c r="B327" s="118">
        <v>322</v>
      </c>
      <c r="C327" s="119" t="s">
        <v>631</v>
      </c>
      <c r="D327" s="120">
        <v>1530000</v>
      </c>
      <c r="E327" s="120">
        <v>1530000</v>
      </c>
      <c r="F327" s="120">
        <f t="shared" si="3"/>
        <v>0</v>
      </c>
      <c r="G327" s="141" t="s">
        <v>579</v>
      </c>
    </row>
    <row r="328" spans="1:7" ht="30">
      <c r="A328" s="118"/>
      <c r="B328" s="118">
        <v>323</v>
      </c>
      <c r="C328" s="119" t="s">
        <v>632</v>
      </c>
      <c r="D328" s="120">
        <v>12320000</v>
      </c>
      <c r="E328" s="120">
        <v>12320000</v>
      </c>
      <c r="F328" s="120">
        <f t="shared" si="3"/>
        <v>0</v>
      </c>
      <c r="G328" s="141" t="s">
        <v>579</v>
      </c>
    </row>
    <row r="329" spans="1:7" ht="30">
      <c r="A329" s="118"/>
      <c r="B329" s="118">
        <v>324</v>
      </c>
      <c r="C329" s="119" t="s">
        <v>633</v>
      </c>
      <c r="D329" s="120">
        <v>0</v>
      </c>
      <c r="E329" s="120">
        <v>0</v>
      </c>
      <c r="F329" s="120">
        <f t="shared" si="3"/>
        <v>0</v>
      </c>
      <c r="G329" s="141" t="s">
        <v>579</v>
      </c>
    </row>
    <row r="330" spans="1:7" ht="30">
      <c r="A330" s="118"/>
      <c r="B330" s="118">
        <v>331</v>
      </c>
      <c r="C330" s="119" t="s">
        <v>634</v>
      </c>
      <c r="D330" s="120">
        <v>50396098</v>
      </c>
      <c r="E330" s="120">
        <v>50396098</v>
      </c>
      <c r="F330" s="120">
        <f t="shared" si="3"/>
        <v>0</v>
      </c>
      <c r="G330" s="141" t="s">
        <v>579</v>
      </c>
    </row>
    <row r="331" spans="1:7" ht="30">
      <c r="A331" s="118"/>
      <c r="B331" s="118">
        <v>333</v>
      </c>
      <c r="C331" s="119" t="s">
        <v>635</v>
      </c>
      <c r="D331" s="120">
        <v>4959500</v>
      </c>
      <c r="E331" s="120">
        <v>4959500</v>
      </c>
      <c r="F331" s="120">
        <f t="shared" si="3"/>
        <v>0</v>
      </c>
      <c r="G331" s="141" t="s">
        <v>579</v>
      </c>
    </row>
    <row r="332" spans="1:7" ht="30">
      <c r="A332" s="118"/>
      <c r="B332" s="118">
        <v>334</v>
      </c>
      <c r="C332" s="119" t="s">
        <v>636</v>
      </c>
      <c r="D332" s="120">
        <v>97660</v>
      </c>
      <c r="E332" s="120">
        <v>97660</v>
      </c>
      <c r="F332" s="120">
        <f t="shared" si="3"/>
        <v>0</v>
      </c>
      <c r="G332" s="141" t="s">
        <v>579</v>
      </c>
    </row>
    <row r="333" spans="1:7" ht="30">
      <c r="A333" s="118"/>
      <c r="B333" s="118">
        <v>335</v>
      </c>
      <c r="C333" s="119" t="s">
        <v>637</v>
      </c>
      <c r="D333" s="120">
        <v>12016000</v>
      </c>
      <c r="E333" s="120">
        <v>11884000</v>
      </c>
      <c r="F333" s="120">
        <f t="shared" si="3"/>
        <v>132000</v>
      </c>
      <c r="G333" s="141" t="s">
        <v>579</v>
      </c>
    </row>
    <row r="334" spans="1:7" ht="30">
      <c r="A334" s="118"/>
      <c r="B334" s="118">
        <v>341</v>
      </c>
      <c r="C334" s="119" t="s">
        <v>638</v>
      </c>
      <c r="D334" s="120">
        <v>21694000</v>
      </c>
      <c r="E334" s="120">
        <v>18609200</v>
      </c>
      <c r="F334" s="120">
        <f t="shared" si="3"/>
        <v>3084800</v>
      </c>
      <c r="G334" s="141" t="s">
        <v>579</v>
      </c>
    </row>
    <row r="335" spans="1:7" ht="31.5">
      <c r="A335" s="118"/>
      <c r="B335" s="118">
        <v>342</v>
      </c>
      <c r="C335" s="119" t="s">
        <v>639</v>
      </c>
      <c r="D335" s="120">
        <v>105195000</v>
      </c>
      <c r="E335" s="120">
        <v>99522186</v>
      </c>
      <c r="F335" s="120">
        <f t="shared" si="3"/>
        <v>5672814</v>
      </c>
      <c r="G335" s="141" t="s">
        <v>579</v>
      </c>
    </row>
    <row r="336" spans="1:7" ht="30">
      <c r="A336" s="118"/>
      <c r="B336" s="118">
        <v>343</v>
      </c>
      <c r="C336" s="119" t="s">
        <v>640</v>
      </c>
      <c r="D336" s="120">
        <v>52500000</v>
      </c>
      <c r="E336" s="120">
        <v>36335340</v>
      </c>
      <c r="F336" s="120">
        <f t="shared" si="3"/>
        <v>16164660</v>
      </c>
      <c r="G336" s="141" t="s">
        <v>579</v>
      </c>
    </row>
    <row r="337" spans="1:7" ht="31.5">
      <c r="A337" s="118"/>
      <c r="B337" s="118">
        <v>344</v>
      </c>
      <c r="C337" s="119" t="s">
        <v>641</v>
      </c>
      <c r="D337" s="120">
        <v>7588620</v>
      </c>
      <c r="E337" s="120">
        <v>5944170</v>
      </c>
      <c r="F337" s="120">
        <f t="shared" si="3"/>
        <v>1644450</v>
      </c>
      <c r="G337" s="141" t="s">
        <v>579</v>
      </c>
    </row>
    <row r="338" spans="1:7" ht="31.5">
      <c r="A338" s="118"/>
      <c r="B338" s="118">
        <v>345</v>
      </c>
      <c r="C338" s="119" t="s">
        <v>642</v>
      </c>
      <c r="D338" s="120">
        <v>0</v>
      </c>
      <c r="E338" s="120">
        <v>0</v>
      </c>
      <c r="F338" s="120">
        <f t="shared" si="3"/>
        <v>0</v>
      </c>
      <c r="G338" s="141" t="s">
        <v>579</v>
      </c>
    </row>
    <row r="339" spans="1:7" ht="31.5">
      <c r="A339" s="118"/>
      <c r="B339" s="118">
        <v>346</v>
      </c>
      <c r="C339" s="119" t="s">
        <v>643</v>
      </c>
      <c r="D339" s="120">
        <v>6519282</v>
      </c>
      <c r="E339" s="120">
        <v>5846595</v>
      </c>
      <c r="F339" s="120">
        <f t="shared" si="3"/>
        <v>672687</v>
      </c>
      <c r="G339" s="141" t="s">
        <v>579</v>
      </c>
    </row>
    <row r="340" spans="1:7" ht="30">
      <c r="A340" s="118"/>
      <c r="B340" s="118">
        <v>347</v>
      </c>
      <c r="C340" s="119" t="s">
        <v>644</v>
      </c>
      <c r="D340" s="120">
        <v>8413125</v>
      </c>
      <c r="E340" s="120">
        <v>2145000</v>
      </c>
      <c r="F340" s="120">
        <f t="shared" si="3"/>
        <v>6268125</v>
      </c>
      <c r="G340" s="141" t="s">
        <v>579</v>
      </c>
    </row>
    <row r="341" spans="1:7" ht="30">
      <c r="A341" s="118"/>
      <c r="B341" s="118">
        <v>351</v>
      </c>
      <c r="C341" s="119" t="s">
        <v>645</v>
      </c>
      <c r="D341" s="120">
        <v>20000000</v>
      </c>
      <c r="E341" s="120">
        <v>5073000</v>
      </c>
      <c r="F341" s="120">
        <f t="shared" si="3"/>
        <v>14927000</v>
      </c>
      <c r="G341" s="141" t="s">
        <v>579</v>
      </c>
    </row>
    <row r="342" spans="1:7" ht="31.5">
      <c r="A342" s="118"/>
      <c r="B342" s="118">
        <v>352</v>
      </c>
      <c r="C342" s="119" t="s">
        <v>646</v>
      </c>
      <c r="D342" s="120">
        <v>3120000</v>
      </c>
      <c r="E342" s="122">
        <v>0</v>
      </c>
      <c r="F342" s="120">
        <f t="shared" si="3"/>
        <v>3120000</v>
      </c>
      <c r="G342" s="141" t="s">
        <v>579</v>
      </c>
    </row>
    <row r="343" spans="1:7" ht="31.5">
      <c r="A343" s="118"/>
      <c r="B343" s="118">
        <v>354</v>
      </c>
      <c r="C343" s="119" t="s">
        <v>647</v>
      </c>
      <c r="D343" s="120">
        <v>150000</v>
      </c>
      <c r="E343" s="122">
        <v>0</v>
      </c>
      <c r="F343" s="120">
        <f t="shared" ref="F343:F355" si="4">+D343-E343</f>
        <v>150000</v>
      </c>
      <c r="G343" s="141" t="s">
        <v>579</v>
      </c>
    </row>
    <row r="344" spans="1:7" ht="30">
      <c r="A344" s="118"/>
      <c r="B344" s="118">
        <v>355</v>
      </c>
      <c r="C344" s="119" t="s">
        <v>648</v>
      </c>
      <c r="D344" s="120">
        <v>13000000</v>
      </c>
      <c r="E344" s="120">
        <v>0</v>
      </c>
      <c r="F344" s="120">
        <f t="shared" si="4"/>
        <v>13000000</v>
      </c>
      <c r="G344" s="141" t="s">
        <v>579</v>
      </c>
    </row>
    <row r="345" spans="1:7" ht="31.5">
      <c r="A345" s="118"/>
      <c r="B345" s="118">
        <v>358</v>
      </c>
      <c r="C345" s="119" t="s">
        <v>649</v>
      </c>
      <c r="D345" s="120">
        <v>4600000</v>
      </c>
      <c r="E345" s="120">
        <v>0</v>
      </c>
      <c r="F345" s="120">
        <f t="shared" si="4"/>
        <v>4600000</v>
      </c>
      <c r="G345" s="141" t="s">
        <v>579</v>
      </c>
    </row>
    <row r="346" spans="1:7" ht="30">
      <c r="A346" s="118"/>
      <c r="B346" s="118">
        <v>361</v>
      </c>
      <c r="C346" s="119" t="s">
        <v>650</v>
      </c>
      <c r="D346" s="120">
        <v>564338800</v>
      </c>
      <c r="E346" s="120">
        <v>0</v>
      </c>
      <c r="F346" s="120">
        <f t="shared" si="4"/>
        <v>564338800</v>
      </c>
      <c r="G346" s="141" t="s">
        <v>579</v>
      </c>
    </row>
    <row r="347" spans="1:7" ht="30">
      <c r="A347" s="118"/>
      <c r="B347" s="118">
        <v>391</v>
      </c>
      <c r="C347" s="119" t="s">
        <v>651</v>
      </c>
      <c r="D347" s="120">
        <v>0</v>
      </c>
      <c r="E347" s="120">
        <v>0</v>
      </c>
      <c r="F347" s="120">
        <f t="shared" si="4"/>
        <v>0</v>
      </c>
      <c r="G347" s="141" t="s">
        <v>579</v>
      </c>
    </row>
    <row r="348" spans="1:7" ht="30">
      <c r="A348" s="118"/>
      <c r="B348" s="118">
        <v>392</v>
      </c>
      <c r="C348" s="119" t="s">
        <v>652</v>
      </c>
      <c r="D348" s="120">
        <v>27000000</v>
      </c>
      <c r="E348" s="120">
        <v>25500000</v>
      </c>
      <c r="F348" s="120">
        <f t="shared" si="4"/>
        <v>1500000</v>
      </c>
      <c r="G348" s="141" t="s">
        <v>579</v>
      </c>
    </row>
    <row r="349" spans="1:7" ht="31.5">
      <c r="A349" s="118"/>
      <c r="B349" s="118">
        <v>393</v>
      </c>
      <c r="C349" s="119" t="s">
        <v>653</v>
      </c>
      <c r="D349" s="120">
        <v>325000</v>
      </c>
      <c r="E349" s="120">
        <v>325000</v>
      </c>
      <c r="F349" s="120">
        <f t="shared" si="4"/>
        <v>0</v>
      </c>
      <c r="G349" s="141" t="s">
        <v>579</v>
      </c>
    </row>
    <row r="350" spans="1:7" ht="30">
      <c r="A350" s="118"/>
      <c r="B350" s="118">
        <v>394</v>
      </c>
      <c r="C350" s="119" t="s">
        <v>654</v>
      </c>
      <c r="D350" s="120">
        <v>350000</v>
      </c>
      <c r="E350" s="120">
        <v>350000</v>
      </c>
      <c r="F350" s="120">
        <f t="shared" si="4"/>
        <v>0</v>
      </c>
      <c r="G350" s="141" t="s">
        <v>579</v>
      </c>
    </row>
    <row r="351" spans="1:7" ht="31.5">
      <c r="A351" s="118"/>
      <c r="B351" s="118">
        <v>395</v>
      </c>
      <c r="C351" s="119" t="s">
        <v>655</v>
      </c>
      <c r="D351" s="120">
        <v>0</v>
      </c>
      <c r="E351" s="120">
        <v>0</v>
      </c>
      <c r="F351" s="120">
        <f t="shared" si="4"/>
        <v>0</v>
      </c>
      <c r="G351" s="141" t="s">
        <v>579</v>
      </c>
    </row>
    <row r="352" spans="1:7" ht="30">
      <c r="A352" s="118"/>
      <c r="B352" s="118">
        <v>396</v>
      </c>
      <c r="C352" s="119" t="s">
        <v>656</v>
      </c>
      <c r="D352" s="120">
        <v>0</v>
      </c>
      <c r="E352" s="120">
        <v>0</v>
      </c>
      <c r="F352" s="120">
        <f t="shared" si="4"/>
        <v>0</v>
      </c>
      <c r="G352" s="141" t="s">
        <v>579</v>
      </c>
    </row>
    <row r="353" spans="1:7" ht="31.5">
      <c r="A353" s="118"/>
      <c r="B353" s="118">
        <v>397</v>
      </c>
      <c r="C353" s="119" t="s">
        <v>657</v>
      </c>
      <c r="D353" s="120">
        <v>6950000</v>
      </c>
      <c r="E353" s="120">
        <v>6920500</v>
      </c>
      <c r="F353" s="120">
        <f t="shared" si="4"/>
        <v>29500</v>
      </c>
      <c r="G353" s="141" t="s">
        <v>579</v>
      </c>
    </row>
    <row r="354" spans="1:7" ht="31.5">
      <c r="A354" s="118"/>
      <c r="B354" s="118">
        <v>398</v>
      </c>
      <c r="C354" s="119" t="s">
        <v>658</v>
      </c>
      <c r="D354" s="120">
        <v>2271050</v>
      </c>
      <c r="E354" s="120">
        <v>2271050</v>
      </c>
      <c r="F354" s="120">
        <f t="shared" si="4"/>
        <v>0</v>
      </c>
      <c r="G354" s="141" t="s">
        <v>579</v>
      </c>
    </row>
    <row r="355" spans="1:7" ht="30">
      <c r="A355" s="118"/>
      <c r="B355" s="118">
        <v>399</v>
      </c>
      <c r="C355" s="119" t="s">
        <v>659</v>
      </c>
      <c r="D355" s="120">
        <v>6600000</v>
      </c>
      <c r="E355" s="120">
        <v>6568950</v>
      </c>
      <c r="F355" s="120">
        <f t="shared" si="4"/>
        <v>31050</v>
      </c>
      <c r="G355" s="141" t="s">
        <v>579</v>
      </c>
    </row>
    <row r="356" spans="1:7" ht="30">
      <c r="A356" s="115">
        <v>500</v>
      </c>
      <c r="B356" s="115"/>
      <c r="C356" s="121" t="s">
        <v>660</v>
      </c>
      <c r="D356" s="123">
        <f>SUM(D357:D367)</f>
        <v>9708279539</v>
      </c>
      <c r="E356" s="123">
        <f>SUM(E357:E367)</f>
        <v>1990400720</v>
      </c>
      <c r="F356" s="123">
        <f>SUM(F357:F367)</f>
        <v>7717878819</v>
      </c>
      <c r="G356" s="141" t="s">
        <v>579</v>
      </c>
    </row>
    <row r="357" spans="1:7" ht="31.5">
      <c r="A357" s="115"/>
      <c r="B357" s="118">
        <v>522</v>
      </c>
      <c r="C357" s="119" t="s">
        <v>661</v>
      </c>
      <c r="D357" s="124">
        <v>0</v>
      </c>
      <c r="E357" s="125">
        <v>0</v>
      </c>
      <c r="F357" s="120">
        <f t="shared" ref="F357:F367" si="5">+D357-E357</f>
        <v>0</v>
      </c>
      <c r="G357" s="141" t="s">
        <v>579</v>
      </c>
    </row>
    <row r="358" spans="1:7" ht="31.5">
      <c r="A358" s="115"/>
      <c r="B358" s="118">
        <v>533</v>
      </c>
      <c r="C358" s="119" t="s">
        <v>662</v>
      </c>
      <c r="D358" s="124">
        <v>884752598</v>
      </c>
      <c r="E358" s="125">
        <v>0</v>
      </c>
      <c r="F358" s="120">
        <f t="shared" si="5"/>
        <v>884752598</v>
      </c>
      <c r="G358" s="141" t="s">
        <v>579</v>
      </c>
    </row>
    <row r="359" spans="1:7" ht="31.5">
      <c r="A359" s="115"/>
      <c r="B359" s="118">
        <v>534</v>
      </c>
      <c r="C359" s="119" t="s">
        <v>663</v>
      </c>
      <c r="D359" s="124">
        <v>38391550</v>
      </c>
      <c r="E359" s="125">
        <v>0</v>
      </c>
      <c r="F359" s="120">
        <f t="shared" si="5"/>
        <v>38391550</v>
      </c>
      <c r="G359" s="141" t="s">
        <v>579</v>
      </c>
    </row>
    <row r="360" spans="1:7" ht="31.5">
      <c r="A360" s="118"/>
      <c r="B360" s="118">
        <v>536</v>
      </c>
      <c r="C360" s="119" t="s">
        <v>664</v>
      </c>
      <c r="D360" s="120">
        <v>208284641</v>
      </c>
      <c r="E360" s="120">
        <v>74102520</v>
      </c>
      <c r="F360" s="120">
        <f t="shared" si="5"/>
        <v>134182121</v>
      </c>
      <c r="G360" s="141" t="s">
        <v>579</v>
      </c>
    </row>
    <row r="361" spans="1:7" ht="30">
      <c r="A361" s="118"/>
      <c r="B361" s="118">
        <v>537</v>
      </c>
      <c r="C361" s="119" t="s">
        <v>665</v>
      </c>
      <c r="D361" s="120">
        <v>0</v>
      </c>
      <c r="E361" s="120">
        <v>0</v>
      </c>
      <c r="F361" s="120">
        <f t="shared" si="5"/>
        <v>0</v>
      </c>
      <c r="G361" s="141" t="s">
        <v>579</v>
      </c>
    </row>
    <row r="362" spans="1:7" ht="31.5">
      <c r="A362" s="118"/>
      <c r="B362" s="118">
        <v>538</v>
      </c>
      <c r="C362" s="119" t="s">
        <v>666</v>
      </c>
      <c r="D362" s="120">
        <v>90357250</v>
      </c>
      <c r="E362" s="120">
        <v>32452000</v>
      </c>
      <c r="F362" s="120">
        <f t="shared" si="5"/>
        <v>57905250</v>
      </c>
      <c r="G362" s="141" t="s">
        <v>579</v>
      </c>
    </row>
    <row r="363" spans="1:7" ht="31.5">
      <c r="A363" s="118"/>
      <c r="B363" s="118">
        <v>541</v>
      </c>
      <c r="C363" s="119" t="s">
        <v>667</v>
      </c>
      <c r="D363" s="120">
        <v>351774983</v>
      </c>
      <c r="E363" s="120">
        <v>133781200</v>
      </c>
      <c r="F363" s="120">
        <f t="shared" si="5"/>
        <v>217993783</v>
      </c>
      <c r="G363" s="141" t="s">
        <v>579</v>
      </c>
    </row>
    <row r="364" spans="1:7" ht="31.5">
      <c r="A364" s="118"/>
      <c r="B364" s="118">
        <v>542</v>
      </c>
      <c r="C364" s="119" t="s">
        <v>668</v>
      </c>
      <c r="D364" s="120">
        <v>30485000</v>
      </c>
      <c r="E364" s="120">
        <v>30485000</v>
      </c>
      <c r="F364" s="120">
        <f t="shared" si="5"/>
        <v>0</v>
      </c>
      <c r="G364" s="141" t="s">
        <v>579</v>
      </c>
    </row>
    <row r="365" spans="1:7" ht="31.5">
      <c r="A365" s="118"/>
      <c r="B365" s="118">
        <v>543</v>
      </c>
      <c r="C365" s="119" t="s">
        <v>669</v>
      </c>
      <c r="D365" s="120">
        <v>7925493517</v>
      </c>
      <c r="E365" s="120">
        <v>1719580000</v>
      </c>
      <c r="F365" s="120">
        <f t="shared" si="5"/>
        <v>6205913517</v>
      </c>
      <c r="G365" s="141" t="s">
        <v>579</v>
      </c>
    </row>
    <row r="366" spans="1:7" ht="31.5">
      <c r="A366" s="118"/>
      <c r="B366" s="118">
        <v>544</v>
      </c>
      <c r="C366" s="119" t="s">
        <v>670</v>
      </c>
      <c r="D366" s="120">
        <v>0</v>
      </c>
      <c r="E366" s="120">
        <v>0</v>
      </c>
      <c r="F366" s="120">
        <f t="shared" si="5"/>
        <v>0</v>
      </c>
      <c r="G366" s="141" t="s">
        <v>579</v>
      </c>
    </row>
    <row r="367" spans="1:7" ht="30">
      <c r="A367" s="118"/>
      <c r="B367" s="118">
        <v>579</v>
      </c>
      <c r="C367" s="119" t="s">
        <v>671</v>
      </c>
      <c r="D367" s="120">
        <v>178740000</v>
      </c>
      <c r="E367" s="120">
        <v>0</v>
      </c>
      <c r="F367" s="120">
        <f t="shared" si="5"/>
        <v>178740000</v>
      </c>
      <c r="G367" s="141" t="s">
        <v>579</v>
      </c>
    </row>
    <row r="368" spans="1:7" ht="30">
      <c r="A368" s="115">
        <v>800</v>
      </c>
      <c r="B368" s="115"/>
      <c r="C368" s="121" t="s">
        <v>672</v>
      </c>
      <c r="D368" s="117">
        <f>SUM(D369:D378)</f>
        <v>64727907696</v>
      </c>
      <c r="E368" s="117">
        <f>SUM(E369:E378)</f>
        <v>48706187313</v>
      </c>
      <c r="F368" s="117">
        <f>SUM(F369:F378)</f>
        <v>16021720383</v>
      </c>
      <c r="G368" s="141" t="s">
        <v>579</v>
      </c>
    </row>
    <row r="369" spans="1:7" ht="47.25">
      <c r="A369" s="118"/>
      <c r="B369" s="118">
        <v>811</v>
      </c>
      <c r="C369" s="119" t="s">
        <v>673</v>
      </c>
      <c r="D369" s="120">
        <v>41872159138</v>
      </c>
      <c r="E369" s="120">
        <v>34625035321</v>
      </c>
      <c r="F369" s="120">
        <f t="shared" ref="F369:F378" si="6">+D369-E369</f>
        <v>7247123817</v>
      </c>
      <c r="G369" s="141" t="s">
        <v>579</v>
      </c>
    </row>
    <row r="370" spans="1:7" ht="30">
      <c r="A370" s="118"/>
      <c r="B370" s="118">
        <v>841</v>
      </c>
      <c r="C370" s="119" t="s">
        <v>674</v>
      </c>
      <c r="D370" s="120">
        <v>682205753</v>
      </c>
      <c r="E370" s="120">
        <v>610464242</v>
      </c>
      <c r="F370" s="120">
        <f t="shared" si="6"/>
        <v>71741511</v>
      </c>
      <c r="G370" s="141" t="s">
        <v>579</v>
      </c>
    </row>
    <row r="371" spans="1:7" ht="31.5">
      <c r="A371" s="118"/>
      <c r="B371" s="118">
        <v>842</v>
      </c>
      <c r="C371" s="119" t="s">
        <v>675</v>
      </c>
      <c r="D371" s="120">
        <v>5018000000</v>
      </c>
      <c r="E371" s="120">
        <v>3690452876</v>
      </c>
      <c r="F371" s="120">
        <f t="shared" si="6"/>
        <v>1327547124</v>
      </c>
      <c r="G371" s="141" t="s">
        <v>579</v>
      </c>
    </row>
    <row r="372" spans="1:7" ht="30">
      <c r="A372" s="118"/>
      <c r="B372" s="118">
        <v>845</v>
      </c>
      <c r="C372" s="119" t="s">
        <v>676</v>
      </c>
      <c r="D372" s="120">
        <v>1676190697</v>
      </c>
      <c r="E372" s="120">
        <v>1072339375</v>
      </c>
      <c r="F372" s="120">
        <f t="shared" si="6"/>
        <v>603851322</v>
      </c>
      <c r="G372" s="141" t="s">
        <v>579</v>
      </c>
    </row>
    <row r="373" spans="1:7" ht="30">
      <c r="A373" s="118"/>
      <c r="B373" s="118">
        <v>849</v>
      </c>
      <c r="C373" s="119" t="s">
        <v>677</v>
      </c>
      <c r="D373" s="120">
        <v>597471218</v>
      </c>
      <c r="E373" s="120">
        <v>59318628</v>
      </c>
      <c r="F373" s="120">
        <f t="shared" si="6"/>
        <v>538152590</v>
      </c>
      <c r="G373" s="141" t="s">
        <v>579</v>
      </c>
    </row>
    <row r="374" spans="1:7" ht="31.5">
      <c r="A374" s="118"/>
      <c r="B374" s="118">
        <v>851</v>
      </c>
      <c r="C374" s="119" t="s">
        <v>678</v>
      </c>
      <c r="D374" s="120">
        <v>1681353534</v>
      </c>
      <c r="E374" s="120">
        <v>1126000000</v>
      </c>
      <c r="F374" s="120">
        <f t="shared" si="6"/>
        <v>555353534</v>
      </c>
      <c r="G374" s="141" t="s">
        <v>579</v>
      </c>
    </row>
    <row r="375" spans="1:7" ht="31.5">
      <c r="A375" s="118"/>
      <c r="B375" s="118">
        <v>854</v>
      </c>
      <c r="C375" s="119" t="s">
        <v>679</v>
      </c>
      <c r="D375" s="120">
        <v>398115000</v>
      </c>
      <c r="E375" s="120">
        <v>306260775</v>
      </c>
      <c r="F375" s="120">
        <f t="shared" si="6"/>
        <v>91854225</v>
      </c>
      <c r="G375" s="141" t="s">
        <v>579</v>
      </c>
    </row>
    <row r="376" spans="1:7" ht="47.25">
      <c r="A376" s="118"/>
      <c r="B376" s="118">
        <v>861</v>
      </c>
      <c r="C376" s="119" t="s">
        <v>673</v>
      </c>
      <c r="D376" s="120">
        <v>508627000</v>
      </c>
      <c r="E376" s="120">
        <v>485841400</v>
      </c>
      <c r="F376" s="120">
        <f t="shared" si="6"/>
        <v>22785600</v>
      </c>
      <c r="G376" s="141" t="s">
        <v>579</v>
      </c>
    </row>
    <row r="377" spans="1:7" ht="31.5">
      <c r="A377" s="118"/>
      <c r="B377" s="118">
        <v>876</v>
      </c>
      <c r="C377" s="119" t="s">
        <v>680</v>
      </c>
      <c r="D377" s="120">
        <v>3838000177</v>
      </c>
      <c r="E377" s="120">
        <v>1458000177</v>
      </c>
      <c r="F377" s="120">
        <f t="shared" si="6"/>
        <v>2380000000</v>
      </c>
      <c r="G377" s="141" t="s">
        <v>579</v>
      </c>
    </row>
    <row r="378" spans="1:7" ht="31.5">
      <c r="A378" s="118"/>
      <c r="B378" s="118">
        <v>879</v>
      </c>
      <c r="C378" s="119" t="s">
        <v>681</v>
      </c>
      <c r="D378" s="120">
        <v>8455785179</v>
      </c>
      <c r="E378" s="120">
        <v>5272474519</v>
      </c>
      <c r="F378" s="120">
        <f t="shared" si="6"/>
        <v>3183310660</v>
      </c>
      <c r="G378" s="141" t="s">
        <v>579</v>
      </c>
    </row>
    <row r="379" spans="1:7" ht="30">
      <c r="A379" s="115">
        <v>900</v>
      </c>
      <c r="B379" s="115"/>
      <c r="C379" s="121" t="s">
        <v>682</v>
      </c>
      <c r="D379" s="117">
        <f>SUM(D380:D381)</f>
        <v>213094636</v>
      </c>
      <c r="E379" s="117">
        <f>SUM(E380:E381)</f>
        <v>172973096</v>
      </c>
      <c r="F379" s="117">
        <f>SUM(F380:F381)</f>
        <v>40121540</v>
      </c>
      <c r="G379" s="141" t="s">
        <v>579</v>
      </c>
    </row>
    <row r="380" spans="1:7" ht="31.5">
      <c r="A380" s="118"/>
      <c r="B380" s="118">
        <v>910</v>
      </c>
      <c r="C380" s="119" t="s">
        <v>683</v>
      </c>
      <c r="D380" s="120">
        <v>198094636</v>
      </c>
      <c r="E380" s="120">
        <v>161886647</v>
      </c>
      <c r="F380" s="120">
        <f t="shared" ref="F380" si="7">+D380-E380</f>
        <v>36207989</v>
      </c>
      <c r="G380" s="141" t="s">
        <v>579</v>
      </c>
    </row>
    <row r="381" spans="1:7" ht="31.5">
      <c r="A381" s="118"/>
      <c r="B381" s="118">
        <v>920</v>
      </c>
      <c r="C381" s="119" t="s">
        <v>684</v>
      </c>
      <c r="D381" s="120">
        <v>15000000</v>
      </c>
      <c r="E381" s="120">
        <v>11086449</v>
      </c>
      <c r="F381" s="120">
        <f>+D381-E381</f>
        <v>3913551</v>
      </c>
      <c r="G381" s="141" t="s">
        <v>579</v>
      </c>
    </row>
    <row r="382" spans="1:7" ht="30">
      <c r="A382" s="118"/>
      <c r="B382" s="118"/>
      <c r="C382" s="121" t="s">
        <v>685</v>
      </c>
      <c r="D382" s="117">
        <f>+D379+D368+D356+D325+D291+D275</f>
        <v>175645732855</v>
      </c>
      <c r="E382" s="117">
        <f>+E379+E368+E356+E325+E291+E275</f>
        <v>127784279363</v>
      </c>
      <c r="F382" s="117">
        <f>+F379+F368+F356+F325+F291+F275</f>
        <v>47861453492</v>
      </c>
      <c r="G382" s="141" t="s">
        <v>579</v>
      </c>
    </row>
    <row r="383" spans="1:7" ht="15.75">
      <c r="A383" s="126"/>
      <c r="B383" s="127"/>
      <c r="C383" s="128"/>
      <c r="D383" s="129"/>
      <c r="E383" s="129"/>
      <c r="F383" s="129"/>
      <c r="G383" s="130"/>
    </row>
    <row r="384" spans="1:7" ht="15.75">
      <c r="A384" s="131"/>
      <c r="B384" s="132"/>
      <c r="C384" s="133"/>
      <c r="D384" s="134"/>
      <c r="E384" s="134"/>
      <c r="F384" s="134"/>
      <c r="G384" s="135"/>
    </row>
    <row r="385" spans="1:7" ht="15.75">
      <c r="A385" s="131"/>
      <c r="B385" s="132"/>
      <c r="C385" s="133"/>
      <c r="D385" s="134"/>
      <c r="E385" s="134"/>
      <c r="F385" s="134"/>
      <c r="G385" s="135"/>
    </row>
    <row r="386" spans="1:7" ht="222" customHeight="1">
      <c r="A386" s="136"/>
      <c r="B386" s="137"/>
      <c r="C386" s="138"/>
      <c r="D386" s="139"/>
      <c r="E386" s="139"/>
      <c r="F386" s="139"/>
      <c r="G386" s="140"/>
    </row>
    <row r="387" spans="1:7" ht="30" customHeight="1">
      <c r="A387" s="173" t="s">
        <v>114</v>
      </c>
      <c r="B387" s="353"/>
      <c r="C387" s="353"/>
      <c r="D387" s="353"/>
      <c r="E387" s="353"/>
      <c r="F387" s="353"/>
      <c r="G387" s="354"/>
    </row>
    <row r="388" spans="1:7" ht="42.75" customHeight="1">
      <c r="A388" s="249" t="s">
        <v>686</v>
      </c>
      <c r="B388" s="250"/>
      <c r="C388" s="250"/>
      <c r="D388" s="250"/>
      <c r="E388" s="250"/>
      <c r="F388" s="250"/>
      <c r="G388" s="250"/>
    </row>
    <row r="389" spans="1:7" ht="47.25" customHeight="1">
      <c r="A389" s="191" t="s">
        <v>687</v>
      </c>
      <c r="B389" s="192"/>
      <c r="C389" s="192"/>
      <c r="D389" s="192"/>
      <c r="E389" s="192"/>
      <c r="F389" s="192"/>
      <c r="G389" s="192"/>
    </row>
    <row r="390" spans="1:7" ht="47.25">
      <c r="A390" s="14" t="s">
        <v>688</v>
      </c>
      <c r="B390" s="14" t="s">
        <v>689</v>
      </c>
      <c r="C390" s="267" t="s">
        <v>690</v>
      </c>
      <c r="D390" s="267"/>
      <c r="E390" s="267" t="s">
        <v>691</v>
      </c>
      <c r="F390" s="267"/>
      <c r="G390" s="14" t="s">
        <v>692</v>
      </c>
    </row>
    <row r="391" spans="1:7" ht="109.5" customHeight="1">
      <c r="A391" s="146" t="s">
        <v>693</v>
      </c>
      <c r="B391" s="147" t="s">
        <v>694</v>
      </c>
      <c r="C391" s="313" t="s">
        <v>695</v>
      </c>
      <c r="D391" s="313"/>
      <c r="E391" s="313" t="s">
        <v>696</v>
      </c>
      <c r="F391" s="313"/>
      <c r="G391" s="16" t="s">
        <v>697</v>
      </c>
    </row>
    <row r="392" spans="1:7" ht="63">
      <c r="A392" s="146" t="s">
        <v>698</v>
      </c>
      <c r="B392" s="147" t="s">
        <v>699</v>
      </c>
      <c r="C392" s="313" t="s">
        <v>700</v>
      </c>
      <c r="D392" s="313"/>
      <c r="E392" s="313" t="s">
        <v>696</v>
      </c>
      <c r="F392" s="313"/>
      <c r="G392" s="16" t="s">
        <v>697</v>
      </c>
    </row>
    <row r="393" spans="1:7" ht="63">
      <c r="A393" s="146" t="s">
        <v>701</v>
      </c>
      <c r="B393" s="147" t="s">
        <v>699</v>
      </c>
      <c r="C393" s="313" t="s">
        <v>702</v>
      </c>
      <c r="D393" s="313"/>
      <c r="E393" s="313" t="s">
        <v>696</v>
      </c>
      <c r="F393" s="313"/>
      <c r="G393" s="16" t="s">
        <v>697</v>
      </c>
    </row>
    <row r="394" spans="1:7" ht="157.5" customHeight="1">
      <c r="A394" s="11">
        <v>1</v>
      </c>
      <c r="B394" s="11" t="s">
        <v>703</v>
      </c>
      <c r="C394" s="173" t="s">
        <v>704</v>
      </c>
      <c r="D394" s="354"/>
      <c r="E394" s="173" t="s">
        <v>705</v>
      </c>
      <c r="F394" s="354"/>
      <c r="G394" s="142" t="s">
        <v>706</v>
      </c>
    </row>
    <row r="395" spans="1:7" ht="168" customHeight="1">
      <c r="A395" s="11">
        <v>2</v>
      </c>
      <c r="B395" s="11" t="s">
        <v>703</v>
      </c>
      <c r="C395" s="173" t="s">
        <v>707</v>
      </c>
      <c r="D395" s="354"/>
      <c r="E395" s="173" t="s">
        <v>705</v>
      </c>
      <c r="F395" s="354"/>
      <c r="G395" s="143" t="s">
        <v>708</v>
      </c>
    </row>
    <row r="396" spans="1:7" ht="158.25" customHeight="1">
      <c r="A396" s="11">
        <v>3</v>
      </c>
      <c r="B396" s="11" t="s">
        <v>703</v>
      </c>
      <c r="C396" s="173" t="s">
        <v>709</v>
      </c>
      <c r="D396" s="354"/>
      <c r="E396" s="173" t="s">
        <v>705</v>
      </c>
      <c r="F396" s="354"/>
      <c r="G396" s="144" t="s">
        <v>710</v>
      </c>
    </row>
    <row r="397" spans="1:7" ht="161.25" customHeight="1">
      <c r="A397" s="11">
        <v>4</v>
      </c>
      <c r="B397" s="11" t="s">
        <v>703</v>
      </c>
      <c r="C397" s="173" t="s">
        <v>711</v>
      </c>
      <c r="D397" s="354"/>
      <c r="E397" s="173" t="s">
        <v>705</v>
      </c>
      <c r="F397" s="354"/>
      <c r="G397" s="142" t="s">
        <v>712</v>
      </c>
    </row>
    <row r="398" spans="1:7" ht="161.25" customHeight="1">
      <c r="A398" s="11">
        <v>5</v>
      </c>
      <c r="B398" s="11" t="s">
        <v>703</v>
      </c>
      <c r="C398" s="173" t="s">
        <v>713</v>
      </c>
      <c r="D398" s="354"/>
      <c r="E398" s="173" t="s">
        <v>705</v>
      </c>
      <c r="F398" s="354"/>
      <c r="G398" s="142" t="s">
        <v>714</v>
      </c>
    </row>
    <row r="399" spans="1:7" ht="149.25" customHeight="1">
      <c r="A399" s="11">
        <v>6</v>
      </c>
      <c r="B399" s="11" t="s">
        <v>703</v>
      </c>
      <c r="C399" s="173" t="s">
        <v>715</v>
      </c>
      <c r="D399" s="354"/>
      <c r="E399" s="173" t="s">
        <v>705</v>
      </c>
      <c r="F399" s="354"/>
      <c r="G399" s="142" t="s">
        <v>716</v>
      </c>
    </row>
    <row r="400" spans="1:7" ht="164.25" customHeight="1">
      <c r="A400" s="11">
        <v>7</v>
      </c>
      <c r="B400" s="11" t="s">
        <v>717</v>
      </c>
      <c r="C400" s="173" t="s">
        <v>718</v>
      </c>
      <c r="D400" s="354"/>
      <c r="E400" s="173" t="s">
        <v>705</v>
      </c>
      <c r="F400" s="354"/>
      <c r="G400" s="143" t="s">
        <v>719</v>
      </c>
    </row>
    <row r="401" spans="1:7" ht="159.75" customHeight="1">
      <c r="A401" s="11">
        <v>8</v>
      </c>
      <c r="B401" s="11" t="s">
        <v>703</v>
      </c>
      <c r="C401" s="173" t="s">
        <v>704</v>
      </c>
      <c r="D401" s="354"/>
      <c r="E401" s="173" t="s">
        <v>720</v>
      </c>
      <c r="F401" s="354"/>
      <c r="G401" s="143" t="s">
        <v>721</v>
      </c>
    </row>
    <row r="402" spans="1:7" ht="158.25" customHeight="1">
      <c r="A402" s="11">
        <v>9</v>
      </c>
      <c r="B402" s="11" t="s">
        <v>703</v>
      </c>
      <c r="C402" s="173" t="s">
        <v>709</v>
      </c>
      <c r="D402" s="354"/>
      <c r="E402" s="173" t="s">
        <v>720</v>
      </c>
      <c r="F402" s="354"/>
      <c r="G402" s="143" t="s">
        <v>722</v>
      </c>
    </row>
    <row r="403" spans="1:7" ht="148.5" customHeight="1">
      <c r="A403" s="11">
        <v>10</v>
      </c>
      <c r="B403" s="11" t="s">
        <v>703</v>
      </c>
      <c r="C403" s="173" t="s">
        <v>711</v>
      </c>
      <c r="D403" s="354"/>
      <c r="E403" s="173" t="s">
        <v>720</v>
      </c>
      <c r="F403" s="354"/>
      <c r="G403" s="143" t="s">
        <v>723</v>
      </c>
    </row>
    <row r="404" spans="1:7" ht="141.75" customHeight="1">
      <c r="A404" s="11">
        <v>11</v>
      </c>
      <c r="B404" s="11" t="s">
        <v>703</v>
      </c>
      <c r="C404" s="173" t="s">
        <v>709</v>
      </c>
      <c r="D404" s="354"/>
      <c r="E404" s="173" t="s">
        <v>724</v>
      </c>
      <c r="F404" s="354"/>
      <c r="G404" s="143" t="s">
        <v>725</v>
      </c>
    </row>
    <row r="405" spans="1:7" ht="28.5" customHeight="1">
      <c r="A405" s="350">
        <v>12</v>
      </c>
      <c r="B405" s="11" t="s">
        <v>726</v>
      </c>
      <c r="C405" s="173" t="s">
        <v>727</v>
      </c>
      <c r="D405" s="354"/>
      <c r="E405" s="173" t="s">
        <v>705</v>
      </c>
      <c r="F405" s="354"/>
      <c r="G405" s="42"/>
    </row>
    <row r="406" spans="1:7" ht="31.5">
      <c r="A406" s="351"/>
      <c r="B406" s="11" t="s">
        <v>728</v>
      </c>
      <c r="C406" s="173" t="s">
        <v>729</v>
      </c>
      <c r="D406" s="354"/>
      <c r="E406" s="173" t="s">
        <v>705</v>
      </c>
      <c r="F406" s="354"/>
      <c r="G406" s="42"/>
    </row>
    <row r="407" spans="1:7" ht="141.75">
      <c r="A407" s="11">
        <v>13</v>
      </c>
      <c r="B407" s="11" t="s">
        <v>730</v>
      </c>
      <c r="C407" s="173" t="s">
        <v>731</v>
      </c>
      <c r="D407" s="354"/>
      <c r="E407" s="173" t="s">
        <v>705</v>
      </c>
      <c r="F407" s="354"/>
      <c r="G407" s="145" t="s">
        <v>732</v>
      </c>
    </row>
    <row r="408" spans="1:7" ht="63" customHeight="1">
      <c r="A408" s="356" t="s">
        <v>733</v>
      </c>
      <c r="B408" s="357"/>
      <c r="C408" s="356" t="s">
        <v>202</v>
      </c>
      <c r="D408" s="357"/>
      <c r="E408" s="356" t="s">
        <v>13</v>
      </c>
      <c r="F408" s="357"/>
      <c r="G408" s="148" t="s">
        <v>734</v>
      </c>
    </row>
    <row r="409" spans="1:7" ht="41.25" customHeight="1">
      <c r="A409" s="358" t="s">
        <v>735</v>
      </c>
      <c r="B409" s="359"/>
      <c r="C409" s="358" t="s">
        <v>736</v>
      </c>
      <c r="D409" s="359"/>
      <c r="E409" s="356" t="s">
        <v>13</v>
      </c>
      <c r="F409" s="357"/>
      <c r="G409" s="91" t="s">
        <v>737</v>
      </c>
    </row>
    <row r="410" spans="1:7" ht="39" customHeight="1">
      <c r="A410" s="360"/>
      <c r="B410" s="361"/>
      <c r="C410" s="360"/>
      <c r="D410" s="361"/>
      <c r="E410" s="356" t="s">
        <v>13</v>
      </c>
      <c r="F410" s="357"/>
      <c r="G410" s="92" t="s">
        <v>738</v>
      </c>
    </row>
    <row r="411" spans="1:7" ht="63">
      <c r="A411" s="356" t="s">
        <v>739</v>
      </c>
      <c r="B411" s="357"/>
      <c r="C411" s="356" t="s">
        <v>740</v>
      </c>
      <c r="D411" s="357"/>
      <c r="E411" s="356" t="s">
        <v>13</v>
      </c>
      <c r="F411" s="357"/>
      <c r="G411" s="149" t="s">
        <v>741</v>
      </c>
    </row>
    <row r="412" spans="1:7" ht="70.5" customHeight="1">
      <c r="A412" s="356" t="s">
        <v>742</v>
      </c>
      <c r="B412" s="357" t="s">
        <v>742</v>
      </c>
      <c r="C412" s="356" t="s">
        <v>743</v>
      </c>
      <c r="D412" s="357"/>
      <c r="E412" s="356" t="s">
        <v>744</v>
      </c>
      <c r="F412" s="357"/>
      <c r="G412" s="149" t="s">
        <v>745</v>
      </c>
    </row>
    <row r="413" spans="1:7" ht="83.25" customHeight="1">
      <c r="A413" s="356" t="s">
        <v>746</v>
      </c>
      <c r="B413" s="357" t="s">
        <v>746</v>
      </c>
      <c r="C413" s="356" t="s">
        <v>747</v>
      </c>
      <c r="D413" s="357"/>
      <c r="E413" s="356" t="s">
        <v>744</v>
      </c>
      <c r="F413" s="357"/>
      <c r="G413" s="149" t="s">
        <v>748</v>
      </c>
    </row>
    <row r="414" spans="1:7" ht="90" customHeight="1">
      <c r="A414" s="356" t="s">
        <v>746</v>
      </c>
      <c r="B414" s="357" t="s">
        <v>746</v>
      </c>
      <c r="C414" s="356" t="s">
        <v>747</v>
      </c>
      <c r="D414" s="357"/>
      <c r="E414" s="356" t="s">
        <v>744</v>
      </c>
      <c r="F414" s="357"/>
      <c r="G414" s="149" t="s">
        <v>749</v>
      </c>
    </row>
    <row r="415" spans="1:7" ht="85.5" customHeight="1">
      <c r="A415" s="356" t="s">
        <v>746</v>
      </c>
      <c r="B415" s="357" t="s">
        <v>746</v>
      </c>
      <c r="C415" s="356" t="s">
        <v>747</v>
      </c>
      <c r="D415" s="357"/>
      <c r="E415" s="356" t="s">
        <v>744</v>
      </c>
      <c r="F415" s="357"/>
      <c r="G415" s="149" t="s">
        <v>750</v>
      </c>
    </row>
    <row r="416" spans="1:7" ht="84" customHeight="1">
      <c r="A416" s="356" t="s">
        <v>746</v>
      </c>
      <c r="B416" s="357" t="s">
        <v>746</v>
      </c>
      <c r="C416" s="356" t="s">
        <v>747</v>
      </c>
      <c r="D416" s="357"/>
      <c r="E416" s="356" t="s">
        <v>744</v>
      </c>
      <c r="F416" s="357"/>
      <c r="G416" s="149" t="s">
        <v>751</v>
      </c>
    </row>
    <row r="417" spans="1:8" ht="89.25" customHeight="1">
      <c r="A417" s="356" t="s">
        <v>746</v>
      </c>
      <c r="B417" s="357" t="s">
        <v>746</v>
      </c>
      <c r="C417" s="356" t="s">
        <v>747</v>
      </c>
      <c r="D417" s="357"/>
      <c r="E417" s="356" t="s">
        <v>744</v>
      </c>
      <c r="F417" s="357"/>
      <c r="G417" s="149" t="s">
        <v>752</v>
      </c>
    </row>
    <row r="418" spans="1:8" ht="93.75" customHeight="1">
      <c r="A418" s="356" t="s">
        <v>746</v>
      </c>
      <c r="B418" s="357" t="s">
        <v>746</v>
      </c>
      <c r="C418" s="356" t="s">
        <v>747</v>
      </c>
      <c r="D418" s="357"/>
      <c r="E418" s="356" t="s">
        <v>744</v>
      </c>
      <c r="F418" s="357"/>
      <c r="G418" s="149" t="s">
        <v>753</v>
      </c>
    </row>
    <row r="419" spans="1:8" ht="82.5" customHeight="1">
      <c r="A419" s="107"/>
      <c r="B419" s="152" t="s">
        <v>754</v>
      </c>
      <c r="C419" s="362" t="s">
        <v>755</v>
      </c>
      <c r="D419" s="362"/>
      <c r="E419" s="256" t="s">
        <v>756</v>
      </c>
      <c r="F419" s="256"/>
      <c r="G419" s="113"/>
    </row>
    <row r="420" spans="1:8" ht="141.75">
      <c r="A420" s="111"/>
      <c r="B420" s="151" t="s">
        <v>757</v>
      </c>
      <c r="C420" s="347" t="s">
        <v>758</v>
      </c>
      <c r="D420" s="347"/>
      <c r="E420" s="363" t="s">
        <v>759</v>
      </c>
      <c r="F420" s="363"/>
      <c r="G420" s="113" t="s">
        <v>760</v>
      </c>
    </row>
    <row r="421" spans="1:8" ht="141.75">
      <c r="A421" s="111"/>
      <c r="B421" s="150" t="s">
        <v>761</v>
      </c>
      <c r="C421" s="256" t="s">
        <v>762</v>
      </c>
      <c r="D421" s="256"/>
      <c r="E421" s="364" t="s">
        <v>759</v>
      </c>
      <c r="F421" s="364"/>
      <c r="G421" s="113" t="s">
        <v>760</v>
      </c>
    </row>
    <row r="422" spans="1:8" ht="141.75">
      <c r="A422" s="111"/>
      <c r="B422" s="150" t="s">
        <v>761</v>
      </c>
      <c r="C422" s="256" t="s">
        <v>763</v>
      </c>
      <c r="D422" s="256"/>
      <c r="E422" s="364" t="s">
        <v>759</v>
      </c>
      <c r="F422" s="364"/>
      <c r="G422" s="113" t="s">
        <v>760</v>
      </c>
    </row>
    <row r="423" spans="1:8" ht="195" customHeight="1">
      <c r="A423" s="108"/>
      <c r="B423" s="150" t="s">
        <v>764</v>
      </c>
      <c r="C423" s="256" t="s">
        <v>765</v>
      </c>
      <c r="D423" s="256"/>
      <c r="E423" s="362" t="s">
        <v>759</v>
      </c>
      <c r="F423" s="362"/>
      <c r="G423" s="113" t="s">
        <v>766</v>
      </c>
    </row>
    <row r="424" spans="1:8" ht="264.75" customHeight="1">
      <c r="A424" s="173" t="s">
        <v>767</v>
      </c>
      <c r="B424" s="353"/>
      <c r="C424" s="353"/>
      <c r="D424" s="353"/>
      <c r="E424" s="353"/>
      <c r="F424" s="353"/>
      <c r="G424" s="354"/>
    </row>
    <row r="425" spans="1:8" ht="31.5" customHeight="1">
      <c r="A425" s="450" t="s">
        <v>768</v>
      </c>
      <c r="B425" s="451"/>
      <c r="C425" s="451"/>
      <c r="D425" s="451"/>
      <c r="E425" s="451"/>
      <c r="F425" s="451"/>
      <c r="G425" s="452"/>
      <c r="H425" s="1" t="s">
        <v>1083</v>
      </c>
    </row>
    <row r="426" spans="1:8" ht="37.5" customHeight="1">
      <c r="A426" s="365" t="s">
        <v>769</v>
      </c>
      <c r="B426" s="366"/>
      <c r="C426" s="366"/>
      <c r="D426" s="366"/>
      <c r="E426" s="366"/>
      <c r="F426" s="366"/>
      <c r="G426" s="367"/>
    </row>
    <row r="427" spans="1:8" ht="60" customHeight="1">
      <c r="A427" s="368" t="s">
        <v>770</v>
      </c>
      <c r="B427" s="369"/>
      <c r="C427" s="368" t="s">
        <v>771</v>
      </c>
      <c r="D427" s="369"/>
      <c r="E427" s="153" t="s">
        <v>772</v>
      </c>
      <c r="F427" s="368" t="s">
        <v>773</v>
      </c>
      <c r="G427" s="369"/>
    </row>
    <row r="428" spans="1:8" ht="120" customHeight="1">
      <c r="A428" s="189" t="s">
        <v>774</v>
      </c>
      <c r="B428" s="190"/>
      <c r="C428" s="189" t="s">
        <v>775</v>
      </c>
      <c r="D428" s="190"/>
      <c r="E428" s="154" t="s">
        <v>776</v>
      </c>
      <c r="F428" s="301" t="s">
        <v>777</v>
      </c>
      <c r="G428" s="370"/>
    </row>
    <row r="429" spans="1:8" ht="112.5" customHeight="1">
      <c r="A429" s="189" t="s">
        <v>774</v>
      </c>
      <c r="B429" s="190"/>
      <c r="C429" s="189" t="s">
        <v>775</v>
      </c>
      <c r="D429" s="190"/>
      <c r="E429" s="154" t="s">
        <v>778</v>
      </c>
      <c r="F429" s="301" t="s">
        <v>777</v>
      </c>
      <c r="G429" s="370"/>
    </row>
    <row r="430" spans="1:8" ht="114" customHeight="1">
      <c r="A430" s="189" t="s">
        <v>774</v>
      </c>
      <c r="B430" s="190"/>
      <c r="C430" s="189" t="s">
        <v>775</v>
      </c>
      <c r="D430" s="190"/>
      <c r="E430" s="154" t="s">
        <v>779</v>
      </c>
      <c r="F430" s="301" t="s">
        <v>777</v>
      </c>
      <c r="G430" s="370"/>
    </row>
    <row r="431" spans="1:8" ht="118.5" customHeight="1">
      <c r="A431" s="189" t="s">
        <v>774</v>
      </c>
      <c r="B431" s="190"/>
      <c r="C431" s="189" t="s">
        <v>775</v>
      </c>
      <c r="D431" s="190"/>
      <c r="E431" s="154" t="s">
        <v>780</v>
      </c>
      <c r="F431" s="301" t="s">
        <v>777</v>
      </c>
      <c r="G431" s="370"/>
    </row>
    <row r="432" spans="1:8" ht="117" customHeight="1">
      <c r="A432" s="189" t="s">
        <v>781</v>
      </c>
      <c r="B432" s="190"/>
      <c r="C432" s="189" t="s">
        <v>775</v>
      </c>
      <c r="D432" s="190"/>
      <c r="E432" s="154" t="s">
        <v>782</v>
      </c>
      <c r="F432" s="301" t="s">
        <v>777</v>
      </c>
      <c r="G432" s="370"/>
    </row>
    <row r="433" spans="1:8" ht="126.75" customHeight="1">
      <c r="A433" s="189" t="s">
        <v>783</v>
      </c>
      <c r="B433" s="190"/>
      <c r="C433" s="189" t="s">
        <v>784</v>
      </c>
      <c r="D433" s="190"/>
      <c r="E433" s="154">
        <v>45806</v>
      </c>
      <c r="F433" s="301" t="s">
        <v>777</v>
      </c>
      <c r="G433" s="370"/>
    </row>
    <row r="434" spans="1:8" ht="163.5" customHeight="1">
      <c r="A434" s="189" t="s">
        <v>785</v>
      </c>
      <c r="B434" s="190"/>
      <c r="C434" s="189" t="s">
        <v>786</v>
      </c>
      <c r="D434" s="190"/>
      <c r="E434" s="154" t="s">
        <v>787</v>
      </c>
      <c r="F434" s="301" t="s">
        <v>777</v>
      </c>
      <c r="G434" s="370"/>
    </row>
    <row r="435" spans="1:8" ht="98.25" customHeight="1">
      <c r="A435" s="189" t="s">
        <v>788</v>
      </c>
      <c r="B435" s="190"/>
      <c r="C435" s="189" t="s">
        <v>789</v>
      </c>
      <c r="D435" s="190"/>
      <c r="E435" s="154" t="s">
        <v>790</v>
      </c>
      <c r="F435" s="301" t="s">
        <v>791</v>
      </c>
      <c r="G435" s="370"/>
    </row>
    <row r="436" spans="1:8" ht="102" customHeight="1">
      <c r="A436" s="189" t="s">
        <v>785</v>
      </c>
      <c r="B436" s="190"/>
      <c r="C436" s="189" t="s">
        <v>792</v>
      </c>
      <c r="D436" s="190"/>
      <c r="E436" s="154" t="s">
        <v>793</v>
      </c>
      <c r="F436" s="301" t="s">
        <v>794</v>
      </c>
      <c r="G436" s="370"/>
    </row>
    <row r="437" spans="1:8" ht="110.25" customHeight="1">
      <c r="A437" s="189" t="s">
        <v>795</v>
      </c>
      <c r="B437" s="190"/>
      <c r="C437" s="189" t="s">
        <v>775</v>
      </c>
      <c r="D437" s="190"/>
      <c r="E437" s="154" t="s">
        <v>796</v>
      </c>
      <c r="F437" s="301" t="s">
        <v>794</v>
      </c>
      <c r="G437" s="370"/>
    </row>
    <row r="438" spans="1:8" ht="123.75" customHeight="1">
      <c r="A438" s="189" t="s">
        <v>788</v>
      </c>
      <c r="B438" s="190"/>
      <c r="C438" s="189" t="s">
        <v>789</v>
      </c>
      <c r="D438" s="190"/>
      <c r="E438" s="154" t="s">
        <v>797</v>
      </c>
      <c r="F438" s="301" t="s">
        <v>798</v>
      </c>
      <c r="G438" s="370"/>
    </row>
    <row r="439" spans="1:8" ht="33" customHeight="1">
      <c r="A439" s="173" t="s">
        <v>343</v>
      </c>
      <c r="B439" s="174"/>
      <c r="C439" s="174"/>
      <c r="D439" s="174"/>
      <c r="E439" s="174"/>
      <c r="F439" s="174"/>
      <c r="G439" s="175"/>
    </row>
    <row r="440" spans="1:8" ht="37.5" customHeight="1">
      <c r="A440" s="392" t="s">
        <v>799</v>
      </c>
      <c r="B440" s="393"/>
      <c r="C440" s="393"/>
      <c r="D440" s="393"/>
      <c r="E440" s="393"/>
      <c r="F440" s="393"/>
      <c r="G440" s="394"/>
    </row>
    <row r="441" spans="1:8" ht="41.25" customHeight="1">
      <c r="A441" s="395" t="s">
        <v>800</v>
      </c>
      <c r="B441" s="396"/>
      <c r="C441" s="396"/>
      <c r="D441" s="396"/>
      <c r="E441" s="396"/>
      <c r="F441" s="396"/>
      <c r="G441" s="397"/>
    </row>
    <row r="442" spans="1:8" ht="49.5" customHeight="1">
      <c r="A442" s="398" t="s">
        <v>801</v>
      </c>
      <c r="B442" s="399"/>
      <c r="C442" s="403" t="s">
        <v>802</v>
      </c>
      <c r="D442" s="404"/>
      <c r="E442" s="404"/>
      <c r="F442" s="405"/>
      <c r="G442" s="155" t="s">
        <v>803</v>
      </c>
      <c r="H442" s="156"/>
    </row>
    <row r="443" spans="1:8" ht="40.5" customHeight="1">
      <c r="A443" s="373">
        <v>1</v>
      </c>
      <c r="B443" s="373"/>
      <c r="C443" s="374" t="s">
        <v>804</v>
      </c>
      <c r="D443" s="374"/>
      <c r="E443" s="374"/>
      <c r="F443" s="374"/>
      <c r="G443" s="157" t="s">
        <v>805</v>
      </c>
      <c r="H443" s="158"/>
    </row>
    <row r="444" spans="1:8" ht="33" customHeight="1">
      <c r="A444" s="373">
        <v>1</v>
      </c>
      <c r="B444" s="373"/>
      <c r="C444" s="374" t="s">
        <v>806</v>
      </c>
      <c r="D444" s="374"/>
      <c r="E444" s="374"/>
      <c r="F444" s="374"/>
      <c r="G444" s="157" t="s">
        <v>805</v>
      </c>
      <c r="H444" s="158"/>
    </row>
    <row r="445" spans="1:8" ht="33.75" customHeight="1">
      <c r="A445" s="373">
        <v>1</v>
      </c>
      <c r="B445" s="373"/>
      <c r="C445" s="374" t="s">
        <v>807</v>
      </c>
      <c r="D445" s="374"/>
      <c r="E445" s="374"/>
      <c r="F445" s="374"/>
      <c r="G445" s="157" t="s">
        <v>805</v>
      </c>
      <c r="H445" s="158"/>
    </row>
    <row r="446" spans="1:8" ht="33" customHeight="1">
      <c r="A446" s="373">
        <v>1</v>
      </c>
      <c r="B446" s="373"/>
      <c r="C446" s="374" t="s">
        <v>808</v>
      </c>
      <c r="D446" s="374"/>
      <c r="E446" s="374"/>
      <c r="F446" s="374"/>
      <c r="G446" s="157" t="s">
        <v>805</v>
      </c>
      <c r="H446" s="158"/>
    </row>
    <row r="447" spans="1:8" ht="30" customHeight="1">
      <c r="A447" s="373">
        <v>1</v>
      </c>
      <c r="B447" s="373"/>
      <c r="C447" s="374" t="s">
        <v>809</v>
      </c>
      <c r="D447" s="374"/>
      <c r="E447" s="374"/>
      <c r="F447" s="374"/>
      <c r="G447" s="157" t="s">
        <v>805</v>
      </c>
      <c r="H447" s="158"/>
    </row>
    <row r="448" spans="1:8" ht="33" customHeight="1">
      <c r="A448" s="373">
        <v>1</v>
      </c>
      <c r="B448" s="373"/>
      <c r="C448" s="374" t="s">
        <v>810</v>
      </c>
      <c r="D448" s="374"/>
      <c r="E448" s="374"/>
      <c r="F448" s="374"/>
      <c r="G448" s="157" t="s">
        <v>805</v>
      </c>
      <c r="H448" s="158"/>
    </row>
    <row r="449" spans="1:8" ht="45.75" customHeight="1">
      <c r="A449" s="373">
        <v>1</v>
      </c>
      <c r="B449" s="373"/>
      <c r="C449" s="374" t="s">
        <v>811</v>
      </c>
      <c r="D449" s="374"/>
      <c r="E449" s="374"/>
      <c r="F449" s="374"/>
      <c r="G449" s="157" t="s">
        <v>805</v>
      </c>
      <c r="H449" s="158"/>
    </row>
    <row r="450" spans="1:8" ht="35.25" customHeight="1">
      <c r="A450" s="373">
        <v>1</v>
      </c>
      <c r="B450" s="373"/>
      <c r="C450" s="374" t="s">
        <v>812</v>
      </c>
      <c r="D450" s="374"/>
      <c r="E450" s="374"/>
      <c r="F450" s="374"/>
      <c r="G450" s="157" t="s">
        <v>805</v>
      </c>
      <c r="H450" s="158"/>
    </row>
    <row r="451" spans="1:8" ht="33" customHeight="1">
      <c r="A451" s="373">
        <v>1</v>
      </c>
      <c r="B451" s="373"/>
      <c r="C451" s="374" t="s">
        <v>813</v>
      </c>
      <c r="D451" s="374"/>
      <c r="E451" s="374"/>
      <c r="F451" s="374"/>
      <c r="G451" s="157" t="s">
        <v>805</v>
      </c>
      <c r="H451" s="158"/>
    </row>
    <row r="452" spans="1:8" ht="36.75" customHeight="1">
      <c r="A452" s="373">
        <v>7</v>
      </c>
      <c r="B452" s="373"/>
      <c r="C452" s="374" t="s">
        <v>814</v>
      </c>
      <c r="D452" s="374"/>
      <c r="E452" s="374"/>
      <c r="F452" s="374"/>
      <c r="G452" s="157" t="s">
        <v>805</v>
      </c>
      <c r="H452" s="158"/>
    </row>
    <row r="453" spans="1:8" ht="60.75" customHeight="1">
      <c r="A453" s="380" t="s">
        <v>815</v>
      </c>
      <c r="B453" s="381"/>
      <c r="C453" s="377" t="s">
        <v>816</v>
      </c>
      <c r="D453" s="377"/>
      <c r="E453" s="301" t="s">
        <v>817</v>
      </c>
      <c r="F453" s="378"/>
      <c r="G453" s="370"/>
    </row>
    <row r="454" spans="1:8" ht="409.6" customHeight="1">
      <c r="A454" s="382" t="s">
        <v>818</v>
      </c>
      <c r="B454" s="383"/>
      <c r="C454" s="384" t="s">
        <v>819</v>
      </c>
      <c r="D454" s="384"/>
      <c r="E454" s="301" t="s">
        <v>820</v>
      </c>
      <c r="F454" s="378"/>
      <c r="G454" s="370"/>
    </row>
    <row r="455" spans="1:8" ht="53.25" customHeight="1">
      <c r="A455" s="380" t="s">
        <v>821</v>
      </c>
      <c r="B455" s="381"/>
      <c r="C455" s="377" t="s">
        <v>822</v>
      </c>
      <c r="D455" s="377"/>
      <c r="E455" s="301" t="s">
        <v>823</v>
      </c>
      <c r="F455" s="378"/>
      <c r="G455" s="370"/>
    </row>
    <row r="456" spans="1:8" ht="56.25" customHeight="1">
      <c r="A456" s="375">
        <v>1971</v>
      </c>
      <c r="B456" s="376"/>
      <c r="C456" s="377" t="s">
        <v>824</v>
      </c>
      <c r="D456" s="377"/>
      <c r="E456" s="301" t="s">
        <v>825</v>
      </c>
      <c r="F456" s="378"/>
      <c r="G456" s="370"/>
    </row>
    <row r="457" spans="1:8" ht="60.75" customHeight="1">
      <c r="A457" s="375">
        <v>1501</v>
      </c>
      <c r="B457" s="376"/>
      <c r="C457" s="377" t="s">
        <v>826</v>
      </c>
      <c r="D457" s="377"/>
      <c r="E457" s="301" t="s">
        <v>827</v>
      </c>
      <c r="F457" s="378"/>
      <c r="G457" s="370"/>
    </row>
    <row r="458" spans="1:8" ht="44.25" customHeight="1">
      <c r="A458" s="375">
        <v>2060</v>
      </c>
      <c r="B458" s="376"/>
      <c r="C458" s="377" t="s">
        <v>828</v>
      </c>
      <c r="D458" s="377"/>
      <c r="E458" s="301" t="s">
        <v>829</v>
      </c>
      <c r="F458" s="378"/>
      <c r="G458" s="370"/>
    </row>
    <row r="459" spans="1:8" ht="60.75" customHeight="1">
      <c r="A459" s="379">
        <v>1960</v>
      </c>
      <c r="B459" s="379"/>
      <c r="C459" s="377" t="s">
        <v>830</v>
      </c>
      <c r="D459" s="377"/>
      <c r="E459" s="291" t="s">
        <v>831</v>
      </c>
      <c r="F459" s="291"/>
      <c r="G459" s="291"/>
    </row>
    <row r="460" spans="1:8" ht="36" customHeight="1">
      <c r="A460" s="400" t="s">
        <v>832</v>
      </c>
      <c r="B460" s="401"/>
      <c r="C460" s="401"/>
      <c r="D460" s="401"/>
      <c r="E460" s="401"/>
      <c r="F460" s="401"/>
      <c r="G460" s="401"/>
    </row>
    <row r="461" spans="1:8" ht="40.5" customHeight="1">
      <c r="A461" s="191" t="s">
        <v>833</v>
      </c>
      <c r="B461" s="402"/>
      <c r="C461" s="402"/>
      <c r="D461" s="402"/>
      <c r="E461" s="402"/>
      <c r="F461" s="402"/>
      <c r="G461" s="402"/>
    </row>
    <row r="462" spans="1:8" ht="31.5">
      <c r="A462" s="14" t="s">
        <v>834</v>
      </c>
      <c r="B462" s="14" t="s">
        <v>835</v>
      </c>
      <c r="C462" s="267" t="s">
        <v>690</v>
      </c>
      <c r="D462" s="267"/>
      <c r="E462" s="14" t="s">
        <v>836</v>
      </c>
      <c r="F462" s="267" t="s">
        <v>837</v>
      </c>
      <c r="G462" s="267"/>
    </row>
    <row r="463" spans="1:8" ht="54" customHeight="1">
      <c r="A463" s="106"/>
      <c r="B463" s="105"/>
      <c r="C463" s="313" t="s">
        <v>1084</v>
      </c>
      <c r="D463" s="385"/>
      <c r="E463" s="11"/>
      <c r="F463" s="256"/>
      <c r="G463" s="386"/>
    </row>
    <row r="464" spans="1:8" ht="16.5" customHeight="1">
      <c r="A464" s="46"/>
      <c r="B464" s="46"/>
      <c r="C464" s="46"/>
      <c r="D464" s="46"/>
      <c r="E464" s="46"/>
      <c r="F464" s="46"/>
      <c r="G464" s="46"/>
    </row>
    <row r="465" spans="1:7" ht="39" customHeight="1">
      <c r="A465" s="387" t="s">
        <v>838</v>
      </c>
      <c r="B465" s="388"/>
      <c r="C465" s="388"/>
      <c r="D465" s="388"/>
      <c r="E465" s="388"/>
      <c r="F465" s="388"/>
      <c r="G465" s="389"/>
    </row>
    <row r="466" spans="1:7" ht="43.5" customHeight="1">
      <c r="A466" s="371" t="s">
        <v>839</v>
      </c>
      <c r="B466" s="372"/>
      <c r="C466" s="372"/>
      <c r="D466" s="372"/>
      <c r="E466" s="372"/>
      <c r="F466" s="372"/>
      <c r="G466" s="372"/>
    </row>
    <row r="467" spans="1:7" ht="32.25" customHeight="1">
      <c r="A467" s="303" t="s">
        <v>840</v>
      </c>
      <c r="B467" s="303"/>
      <c r="C467" s="303"/>
      <c r="D467" s="303"/>
      <c r="E467" s="303"/>
      <c r="F467" s="303"/>
      <c r="G467" s="303"/>
    </row>
    <row r="468" spans="1:7" ht="53.25" customHeight="1">
      <c r="A468" s="4" t="s">
        <v>841</v>
      </c>
      <c r="B468" s="159" t="s">
        <v>842</v>
      </c>
      <c r="C468" s="294" t="s">
        <v>843</v>
      </c>
      <c r="D468" s="294"/>
      <c r="E468" s="294"/>
      <c r="F468" s="185" t="s">
        <v>844</v>
      </c>
      <c r="G468" s="185"/>
    </row>
    <row r="469" spans="1:7" ht="51.75" customHeight="1">
      <c r="A469" s="11" t="s">
        <v>845</v>
      </c>
      <c r="B469" s="160">
        <v>45835</v>
      </c>
      <c r="C469" s="244" t="s">
        <v>846</v>
      </c>
      <c r="D469" s="244"/>
      <c r="E469" s="244"/>
      <c r="F469" s="256" t="s">
        <v>847</v>
      </c>
      <c r="G469" s="256"/>
    </row>
    <row r="470" spans="1:7" ht="99.75" customHeight="1">
      <c r="A470" s="11" t="s">
        <v>848</v>
      </c>
      <c r="B470" s="160">
        <v>45959</v>
      </c>
      <c r="C470" s="244" t="s">
        <v>849</v>
      </c>
      <c r="D470" s="244"/>
      <c r="E470" s="244"/>
      <c r="F470" s="256" t="s">
        <v>850</v>
      </c>
      <c r="G470" s="256"/>
    </row>
    <row r="471" spans="1:7" ht="60" customHeight="1">
      <c r="A471" s="11" t="s">
        <v>851</v>
      </c>
      <c r="B471" s="160">
        <v>46014</v>
      </c>
      <c r="C471" s="244" t="s">
        <v>852</v>
      </c>
      <c r="D471" s="244"/>
      <c r="E471" s="244"/>
      <c r="F471" s="256" t="s">
        <v>853</v>
      </c>
      <c r="G471" s="256"/>
    </row>
    <row r="472" spans="1:7" ht="15.75">
      <c r="A472" s="46"/>
      <c r="B472" s="46"/>
      <c r="C472" s="46"/>
      <c r="D472" s="46"/>
      <c r="E472" s="46"/>
      <c r="F472" s="46"/>
      <c r="G472" s="46"/>
    </row>
    <row r="473" spans="1:7" ht="31.5" customHeight="1">
      <c r="A473" s="303" t="s">
        <v>854</v>
      </c>
      <c r="B473" s="303"/>
      <c r="C473" s="303"/>
      <c r="D473" s="303"/>
      <c r="E473" s="303"/>
      <c r="F473" s="303"/>
      <c r="G473" s="303"/>
    </row>
    <row r="474" spans="1:7" ht="31.5">
      <c r="A474" s="4" t="s">
        <v>841</v>
      </c>
      <c r="B474" s="159" t="s">
        <v>842</v>
      </c>
      <c r="C474" s="294" t="s">
        <v>855</v>
      </c>
      <c r="D474" s="294"/>
      <c r="E474" s="294"/>
      <c r="F474" s="185" t="s">
        <v>844</v>
      </c>
      <c r="G474" s="185"/>
    </row>
    <row r="475" spans="1:7" ht="79.5" customHeight="1">
      <c r="A475" s="11" t="s">
        <v>856</v>
      </c>
      <c r="B475" s="105">
        <v>45355</v>
      </c>
      <c r="C475" s="287" t="s">
        <v>857</v>
      </c>
      <c r="D475" s="288"/>
      <c r="E475" s="289"/>
      <c r="F475" s="291" t="s">
        <v>858</v>
      </c>
      <c r="G475" s="355"/>
    </row>
    <row r="476" spans="1:7" ht="40.5" customHeight="1">
      <c r="A476" s="11" t="s">
        <v>859</v>
      </c>
      <c r="B476" s="160">
        <v>45832</v>
      </c>
      <c r="C476" s="287" t="s">
        <v>860</v>
      </c>
      <c r="D476" s="288"/>
      <c r="E476" s="289"/>
      <c r="F476" s="291" t="s">
        <v>861</v>
      </c>
      <c r="G476" s="355"/>
    </row>
    <row r="477" spans="1:7" ht="44.25" customHeight="1">
      <c r="A477" s="11" t="s">
        <v>862</v>
      </c>
      <c r="B477" s="160">
        <v>45835</v>
      </c>
      <c r="C477" s="287" t="s">
        <v>863</v>
      </c>
      <c r="D477" s="288"/>
      <c r="E477" s="289"/>
      <c r="F477" s="291" t="s">
        <v>864</v>
      </c>
      <c r="G477" s="355"/>
    </row>
    <row r="478" spans="1:7" ht="39" customHeight="1">
      <c r="A478" s="11" t="s">
        <v>865</v>
      </c>
      <c r="B478" s="160">
        <v>45960</v>
      </c>
      <c r="C478" s="287" t="s">
        <v>866</v>
      </c>
      <c r="D478" s="288"/>
      <c r="E478" s="289"/>
      <c r="F478" s="291" t="s">
        <v>867</v>
      </c>
      <c r="G478" s="355"/>
    </row>
    <row r="479" spans="1:7" ht="39.75" customHeight="1">
      <c r="A479" s="11" t="s">
        <v>868</v>
      </c>
      <c r="B479" s="160">
        <v>45987</v>
      </c>
      <c r="C479" s="287" t="s">
        <v>869</v>
      </c>
      <c r="D479" s="288"/>
      <c r="E479" s="289"/>
      <c r="F479" s="291" t="s">
        <v>870</v>
      </c>
      <c r="G479" s="355"/>
    </row>
    <row r="480" spans="1:7" ht="40.5" customHeight="1">
      <c r="A480" s="11" t="s">
        <v>871</v>
      </c>
      <c r="B480" s="160">
        <v>46014</v>
      </c>
      <c r="C480" s="287" t="s">
        <v>872</v>
      </c>
      <c r="D480" s="288"/>
      <c r="E480" s="289"/>
      <c r="F480" s="291" t="s">
        <v>873</v>
      </c>
      <c r="G480" s="355"/>
    </row>
    <row r="481" spans="1:7" ht="36" customHeight="1">
      <c r="A481" s="11" t="s">
        <v>874</v>
      </c>
      <c r="B481" s="160">
        <v>46021</v>
      </c>
      <c r="C481" s="287" t="s">
        <v>875</v>
      </c>
      <c r="D481" s="288"/>
      <c r="E481" s="289"/>
      <c r="F481" s="291" t="s">
        <v>876</v>
      </c>
      <c r="G481" s="355"/>
    </row>
    <row r="482" spans="1:7" ht="15.75">
      <c r="A482" s="46"/>
      <c r="B482" s="46"/>
      <c r="C482" s="46"/>
      <c r="D482" s="46"/>
      <c r="E482" s="46"/>
      <c r="F482" s="46"/>
      <c r="G482" s="46"/>
    </row>
    <row r="483" spans="1:7" ht="26.25" customHeight="1">
      <c r="A483" s="303" t="s">
        <v>877</v>
      </c>
      <c r="B483" s="303"/>
      <c r="C483" s="303"/>
      <c r="D483" s="303"/>
      <c r="E483" s="303"/>
      <c r="F483" s="303"/>
      <c r="G483" s="303"/>
    </row>
    <row r="484" spans="1:7" ht="31.5">
      <c r="A484" s="4" t="s">
        <v>841</v>
      </c>
      <c r="B484" s="159" t="s">
        <v>842</v>
      </c>
      <c r="C484" s="294" t="s">
        <v>855</v>
      </c>
      <c r="D484" s="294"/>
      <c r="E484" s="294"/>
      <c r="F484" s="185" t="s">
        <v>844</v>
      </c>
      <c r="G484" s="185"/>
    </row>
    <row r="485" spans="1:7" ht="54" customHeight="1">
      <c r="A485" s="11" t="s">
        <v>878</v>
      </c>
      <c r="B485" s="160">
        <v>46010</v>
      </c>
      <c r="C485" s="287" t="s">
        <v>879</v>
      </c>
      <c r="D485" s="288"/>
      <c r="E485" s="289"/>
      <c r="F485" s="291" t="s">
        <v>880</v>
      </c>
      <c r="G485" s="355"/>
    </row>
    <row r="486" spans="1:7" ht="51" customHeight="1">
      <c r="A486" s="11" t="s">
        <v>881</v>
      </c>
      <c r="B486" s="160">
        <v>46021</v>
      </c>
      <c r="C486" s="287" t="s">
        <v>882</v>
      </c>
      <c r="D486" s="288"/>
      <c r="E486" s="289"/>
      <c r="F486" s="291" t="s">
        <v>883</v>
      </c>
      <c r="G486" s="355"/>
    </row>
    <row r="487" spans="1:7" ht="15.75">
      <c r="A487" s="46"/>
      <c r="B487" s="46"/>
      <c r="C487" s="46"/>
      <c r="D487" s="46"/>
      <c r="E487" s="46"/>
      <c r="F487" s="46"/>
      <c r="G487" s="46"/>
    </row>
    <row r="488" spans="1:7" ht="36" customHeight="1">
      <c r="A488" s="267" t="s">
        <v>884</v>
      </c>
      <c r="B488" s="303"/>
      <c r="C488" s="303"/>
      <c r="D488" s="303"/>
      <c r="E488" s="303"/>
      <c r="F488" s="303"/>
      <c r="G488" s="303"/>
    </row>
    <row r="489" spans="1:7" ht="31.5">
      <c r="A489" s="4" t="s">
        <v>841</v>
      </c>
      <c r="B489" s="159" t="s">
        <v>842</v>
      </c>
      <c r="C489" s="294" t="s">
        <v>855</v>
      </c>
      <c r="D489" s="294"/>
      <c r="E489" s="294"/>
      <c r="F489" s="185" t="s">
        <v>844</v>
      </c>
      <c r="G489" s="185"/>
    </row>
    <row r="490" spans="1:7" ht="36" customHeight="1">
      <c r="A490" s="11" t="s">
        <v>885</v>
      </c>
      <c r="B490" s="160">
        <v>45370</v>
      </c>
      <c r="C490" s="287" t="s">
        <v>886</v>
      </c>
      <c r="D490" s="288"/>
      <c r="E490" s="289"/>
      <c r="F490" s="291" t="s">
        <v>887</v>
      </c>
      <c r="G490" s="291"/>
    </row>
    <row r="491" spans="1:7" ht="41.25" customHeight="1">
      <c r="A491" s="11" t="s">
        <v>888</v>
      </c>
      <c r="B491" s="160">
        <v>45777</v>
      </c>
      <c r="C491" s="287" t="s">
        <v>889</v>
      </c>
      <c r="D491" s="288"/>
      <c r="E491" s="289"/>
      <c r="F491" s="291" t="s">
        <v>890</v>
      </c>
      <c r="G491" s="355"/>
    </row>
    <row r="492" spans="1:7" ht="31.5" customHeight="1">
      <c r="A492" s="11" t="s">
        <v>891</v>
      </c>
      <c r="B492" s="160">
        <v>45784</v>
      </c>
      <c r="C492" s="287" t="s">
        <v>892</v>
      </c>
      <c r="D492" s="288"/>
      <c r="E492" s="289"/>
      <c r="F492" s="291" t="s">
        <v>893</v>
      </c>
      <c r="G492" s="355"/>
    </row>
    <row r="493" spans="1:7" ht="42" customHeight="1">
      <c r="A493" s="11" t="s">
        <v>894</v>
      </c>
      <c r="B493" s="105">
        <v>45839</v>
      </c>
      <c r="C493" s="287" t="s">
        <v>895</v>
      </c>
      <c r="D493" s="288"/>
      <c r="E493" s="289"/>
      <c r="F493" s="301" t="s">
        <v>896</v>
      </c>
      <c r="G493" s="302"/>
    </row>
    <row r="494" spans="1:7" ht="36" customHeight="1">
      <c r="A494" s="11" t="s">
        <v>897</v>
      </c>
      <c r="B494" s="105">
        <v>45895</v>
      </c>
      <c r="C494" s="287" t="s">
        <v>898</v>
      </c>
      <c r="D494" s="288"/>
      <c r="E494" s="289"/>
      <c r="F494" s="301" t="s">
        <v>899</v>
      </c>
      <c r="G494" s="302"/>
    </row>
    <row r="495" spans="1:7" ht="55.5" customHeight="1">
      <c r="A495" s="11" t="s">
        <v>900</v>
      </c>
      <c r="B495" s="105">
        <v>45888</v>
      </c>
      <c r="C495" s="287" t="s">
        <v>901</v>
      </c>
      <c r="D495" s="288"/>
      <c r="E495" s="289"/>
      <c r="F495" s="301" t="s">
        <v>902</v>
      </c>
      <c r="G495" s="302"/>
    </row>
    <row r="496" spans="1:7" ht="36" customHeight="1">
      <c r="A496" s="11" t="s">
        <v>903</v>
      </c>
      <c r="B496" s="105">
        <v>45904</v>
      </c>
      <c r="C496" s="287" t="s">
        <v>904</v>
      </c>
      <c r="D496" s="288"/>
      <c r="E496" s="289"/>
      <c r="F496" s="301" t="s">
        <v>905</v>
      </c>
      <c r="G496" s="302"/>
    </row>
    <row r="497" spans="1:7" ht="37.5" customHeight="1">
      <c r="A497" s="11" t="s">
        <v>906</v>
      </c>
      <c r="B497" s="105">
        <v>45906</v>
      </c>
      <c r="C497" s="287" t="s">
        <v>907</v>
      </c>
      <c r="D497" s="288"/>
      <c r="E497" s="289"/>
      <c r="F497" s="301" t="s">
        <v>908</v>
      </c>
      <c r="G497" s="302"/>
    </row>
    <row r="498" spans="1:7" ht="40.5" customHeight="1">
      <c r="A498" s="11" t="s">
        <v>909</v>
      </c>
      <c r="B498" s="105">
        <v>45917</v>
      </c>
      <c r="C498" s="287" t="s">
        <v>910</v>
      </c>
      <c r="D498" s="288"/>
      <c r="E498" s="289"/>
      <c r="F498" s="301" t="s">
        <v>911</v>
      </c>
      <c r="G498" s="302"/>
    </row>
    <row r="499" spans="1:7" ht="44.25" customHeight="1">
      <c r="A499" s="11" t="s">
        <v>912</v>
      </c>
      <c r="B499" s="105">
        <v>45923</v>
      </c>
      <c r="C499" s="287" t="s">
        <v>910</v>
      </c>
      <c r="D499" s="288"/>
      <c r="E499" s="289"/>
      <c r="F499" s="301" t="s">
        <v>913</v>
      </c>
      <c r="G499" s="302"/>
    </row>
    <row r="500" spans="1:7" ht="38.25" customHeight="1">
      <c r="A500" s="11" t="s">
        <v>914</v>
      </c>
      <c r="B500" s="161">
        <v>45957</v>
      </c>
      <c r="C500" s="287" t="s">
        <v>915</v>
      </c>
      <c r="D500" s="288"/>
      <c r="E500" s="289"/>
      <c r="F500" s="290" t="s">
        <v>916</v>
      </c>
      <c r="G500" s="291"/>
    </row>
    <row r="501" spans="1:7" ht="31.5" customHeight="1">
      <c r="A501" s="11" t="s">
        <v>917</v>
      </c>
      <c r="B501" s="161">
        <v>45957</v>
      </c>
      <c r="C501" s="287" t="s">
        <v>918</v>
      </c>
      <c r="D501" s="288"/>
      <c r="E501" s="289"/>
      <c r="F501" s="290" t="s">
        <v>919</v>
      </c>
      <c r="G501" s="291"/>
    </row>
    <row r="502" spans="1:7" ht="43.5" customHeight="1">
      <c r="A502" s="11" t="s">
        <v>920</v>
      </c>
      <c r="B502" s="161">
        <v>45958</v>
      </c>
      <c r="C502" s="287" t="s">
        <v>921</v>
      </c>
      <c r="D502" s="288"/>
      <c r="E502" s="289"/>
      <c r="F502" s="290" t="s">
        <v>922</v>
      </c>
      <c r="G502" s="291"/>
    </row>
    <row r="503" spans="1:7" ht="40.5" customHeight="1">
      <c r="A503" s="11" t="s">
        <v>923</v>
      </c>
      <c r="B503" s="161">
        <v>45958</v>
      </c>
      <c r="C503" s="287" t="s">
        <v>924</v>
      </c>
      <c r="D503" s="288"/>
      <c r="E503" s="289"/>
      <c r="F503" s="290" t="s">
        <v>925</v>
      </c>
      <c r="G503" s="291"/>
    </row>
    <row r="504" spans="1:7" ht="33" customHeight="1">
      <c r="A504" s="11" t="s">
        <v>926</v>
      </c>
      <c r="B504" s="161">
        <v>45982</v>
      </c>
      <c r="C504" s="287" t="s">
        <v>927</v>
      </c>
      <c r="D504" s="288"/>
      <c r="E504" s="289"/>
      <c r="F504" s="290" t="s">
        <v>928</v>
      </c>
      <c r="G504" s="291"/>
    </row>
    <row r="505" spans="1:7" ht="29.25" customHeight="1">
      <c r="A505" s="11" t="s">
        <v>929</v>
      </c>
      <c r="B505" s="161">
        <v>45982</v>
      </c>
      <c r="C505" s="287" t="s">
        <v>930</v>
      </c>
      <c r="D505" s="288"/>
      <c r="E505" s="289"/>
      <c r="F505" s="290" t="s">
        <v>931</v>
      </c>
      <c r="G505" s="291"/>
    </row>
    <row r="506" spans="1:7" ht="35.25" customHeight="1">
      <c r="A506" s="11" t="s">
        <v>932</v>
      </c>
      <c r="B506" s="161">
        <v>45982</v>
      </c>
      <c r="C506" s="287" t="s">
        <v>933</v>
      </c>
      <c r="D506" s="288"/>
      <c r="E506" s="289"/>
      <c r="F506" s="290" t="s">
        <v>934</v>
      </c>
      <c r="G506" s="291"/>
    </row>
    <row r="507" spans="1:7" ht="42.75" customHeight="1">
      <c r="A507" s="11" t="s">
        <v>935</v>
      </c>
      <c r="B507" s="161">
        <v>45989</v>
      </c>
      <c r="C507" s="287" t="s">
        <v>936</v>
      </c>
      <c r="D507" s="288"/>
      <c r="E507" s="289"/>
      <c r="F507" s="290" t="s">
        <v>937</v>
      </c>
      <c r="G507" s="291"/>
    </row>
    <row r="508" spans="1:7" ht="54.75" customHeight="1">
      <c r="A508" s="11" t="s">
        <v>938</v>
      </c>
      <c r="B508" s="161">
        <v>45989</v>
      </c>
      <c r="C508" s="287" t="s">
        <v>939</v>
      </c>
      <c r="D508" s="288"/>
      <c r="E508" s="289"/>
      <c r="F508" s="290" t="s">
        <v>940</v>
      </c>
      <c r="G508" s="291"/>
    </row>
    <row r="509" spans="1:7" ht="39.75" customHeight="1">
      <c r="A509" s="11" t="s">
        <v>941</v>
      </c>
      <c r="B509" s="161">
        <v>45992</v>
      </c>
      <c r="C509" s="287" t="s">
        <v>942</v>
      </c>
      <c r="D509" s="288"/>
      <c r="E509" s="289"/>
      <c r="F509" s="290" t="s">
        <v>943</v>
      </c>
      <c r="G509" s="291"/>
    </row>
    <row r="510" spans="1:7" ht="33" customHeight="1">
      <c r="A510" s="11" t="s">
        <v>944</v>
      </c>
      <c r="B510" s="161">
        <v>45994</v>
      </c>
      <c r="C510" s="287" t="s">
        <v>945</v>
      </c>
      <c r="D510" s="288"/>
      <c r="E510" s="289"/>
      <c r="F510" s="290" t="s">
        <v>946</v>
      </c>
      <c r="G510" s="291"/>
    </row>
    <row r="511" spans="1:7" ht="32.25" customHeight="1">
      <c r="A511" s="11" t="s">
        <v>947</v>
      </c>
      <c r="B511" s="161">
        <v>45994</v>
      </c>
      <c r="C511" s="287" t="s">
        <v>942</v>
      </c>
      <c r="D511" s="288"/>
      <c r="E511" s="289"/>
      <c r="F511" s="290" t="s">
        <v>948</v>
      </c>
      <c r="G511" s="291"/>
    </row>
    <row r="512" spans="1:7" ht="31.5" customHeight="1">
      <c r="A512" s="11" t="s">
        <v>949</v>
      </c>
      <c r="B512" s="161">
        <v>45995</v>
      </c>
      <c r="C512" s="287" t="s">
        <v>950</v>
      </c>
      <c r="D512" s="288"/>
      <c r="E512" s="289"/>
      <c r="F512" s="290" t="s">
        <v>951</v>
      </c>
      <c r="G512" s="291"/>
    </row>
    <row r="513" spans="1:7" ht="38.25" customHeight="1">
      <c r="A513" s="11" t="s">
        <v>952</v>
      </c>
      <c r="B513" s="161">
        <v>46003</v>
      </c>
      <c r="C513" s="287" t="s">
        <v>942</v>
      </c>
      <c r="D513" s="288"/>
      <c r="E513" s="289"/>
      <c r="F513" s="290" t="s">
        <v>953</v>
      </c>
      <c r="G513" s="291"/>
    </row>
    <row r="514" spans="1:7" ht="36" customHeight="1">
      <c r="A514" s="11" t="s">
        <v>954</v>
      </c>
      <c r="B514" s="161">
        <v>46003</v>
      </c>
      <c r="C514" s="287" t="s">
        <v>955</v>
      </c>
      <c r="D514" s="288"/>
      <c r="E514" s="289"/>
      <c r="F514" s="290" t="s">
        <v>956</v>
      </c>
      <c r="G514" s="291"/>
    </row>
    <row r="515" spans="1:7" ht="36" customHeight="1">
      <c r="A515" s="11" t="s">
        <v>957</v>
      </c>
      <c r="B515" s="161">
        <v>46003</v>
      </c>
      <c r="C515" s="287" t="s">
        <v>958</v>
      </c>
      <c r="D515" s="288"/>
      <c r="E515" s="289"/>
      <c r="F515" s="290" t="s">
        <v>959</v>
      </c>
      <c r="G515" s="291"/>
    </row>
    <row r="516" spans="1:7" ht="31.5" customHeight="1">
      <c r="A516" s="11" t="s">
        <v>960</v>
      </c>
      <c r="B516" s="161">
        <v>46003</v>
      </c>
      <c r="C516" s="287" t="s">
        <v>961</v>
      </c>
      <c r="D516" s="288"/>
      <c r="E516" s="289"/>
      <c r="F516" s="162" t="s">
        <v>962</v>
      </c>
      <c r="G516" s="163"/>
    </row>
    <row r="517" spans="1:7" ht="34.5" customHeight="1">
      <c r="A517" s="11" t="s">
        <v>963</v>
      </c>
      <c r="B517" s="161">
        <v>46008</v>
      </c>
      <c r="C517" s="287" t="s">
        <v>964</v>
      </c>
      <c r="D517" s="288"/>
      <c r="E517" s="289"/>
      <c r="F517" s="290" t="s">
        <v>965</v>
      </c>
      <c r="G517" s="291"/>
    </row>
    <row r="518" spans="1:7" ht="31.5" customHeight="1">
      <c r="A518" s="11" t="s">
        <v>966</v>
      </c>
      <c r="B518" s="161">
        <v>46008</v>
      </c>
      <c r="C518" s="287" t="s">
        <v>967</v>
      </c>
      <c r="D518" s="288"/>
      <c r="E518" s="289"/>
      <c r="F518" s="290" t="s">
        <v>968</v>
      </c>
      <c r="G518" s="291"/>
    </row>
    <row r="519" spans="1:7" ht="32.25" customHeight="1">
      <c r="A519" s="11" t="s">
        <v>969</v>
      </c>
      <c r="B519" s="161">
        <v>46009</v>
      </c>
      <c r="C519" s="287" t="s">
        <v>970</v>
      </c>
      <c r="D519" s="288"/>
      <c r="E519" s="289"/>
      <c r="F519" s="290" t="s">
        <v>971</v>
      </c>
      <c r="G519" s="291"/>
    </row>
    <row r="520" spans="1:7" ht="31.5" customHeight="1">
      <c r="A520" s="11" t="s">
        <v>972</v>
      </c>
      <c r="B520" s="161">
        <v>46010</v>
      </c>
      <c r="C520" s="287" t="s">
        <v>973</v>
      </c>
      <c r="D520" s="288"/>
      <c r="E520" s="289"/>
      <c r="F520" s="290" t="s">
        <v>974</v>
      </c>
      <c r="G520" s="291"/>
    </row>
    <row r="521" spans="1:7" ht="40.5" customHeight="1">
      <c r="A521" s="11" t="s">
        <v>975</v>
      </c>
      <c r="B521" s="161">
        <v>46010</v>
      </c>
      <c r="C521" s="287" t="s">
        <v>976</v>
      </c>
      <c r="D521" s="288"/>
      <c r="E521" s="289"/>
      <c r="F521" s="290" t="s">
        <v>977</v>
      </c>
      <c r="G521" s="291"/>
    </row>
    <row r="522" spans="1:7" ht="31.5" customHeight="1">
      <c r="A522" s="11" t="s">
        <v>978</v>
      </c>
      <c r="B522" s="161">
        <v>46013</v>
      </c>
      <c r="C522" s="287" t="s">
        <v>979</v>
      </c>
      <c r="D522" s="288"/>
      <c r="E522" s="289"/>
      <c r="F522" s="290" t="s">
        <v>980</v>
      </c>
      <c r="G522" s="291"/>
    </row>
    <row r="523" spans="1:7" ht="42.75" customHeight="1">
      <c r="A523" s="11" t="s">
        <v>981</v>
      </c>
      <c r="B523" s="161">
        <v>46020</v>
      </c>
      <c r="C523" s="287" t="s">
        <v>982</v>
      </c>
      <c r="D523" s="288"/>
      <c r="E523" s="289"/>
      <c r="F523" s="290" t="s">
        <v>983</v>
      </c>
      <c r="G523" s="291"/>
    </row>
    <row r="524" spans="1:7" ht="36" customHeight="1">
      <c r="A524" s="11" t="s">
        <v>984</v>
      </c>
      <c r="B524" s="161">
        <v>46020</v>
      </c>
      <c r="C524" s="287" t="s">
        <v>985</v>
      </c>
      <c r="D524" s="288"/>
      <c r="E524" s="289"/>
      <c r="F524" s="290" t="s">
        <v>986</v>
      </c>
      <c r="G524" s="291"/>
    </row>
    <row r="525" spans="1:7" ht="15.75">
      <c r="A525" s="46"/>
      <c r="B525" s="46"/>
      <c r="C525" s="46"/>
      <c r="D525" s="46"/>
      <c r="E525" s="46"/>
      <c r="F525" s="46"/>
      <c r="G525" s="46"/>
    </row>
    <row r="526" spans="1:7" ht="25.5" customHeight="1">
      <c r="A526" s="303" t="s">
        <v>987</v>
      </c>
      <c r="B526" s="303"/>
      <c r="C526" s="303"/>
      <c r="D526" s="303"/>
      <c r="E526" s="303"/>
      <c r="F526" s="303"/>
      <c r="G526" s="303"/>
    </row>
    <row r="527" spans="1:7" ht="31.5">
      <c r="A527" s="4" t="s">
        <v>841</v>
      </c>
      <c r="B527" s="159" t="s">
        <v>842</v>
      </c>
      <c r="C527" s="294" t="s">
        <v>855</v>
      </c>
      <c r="D527" s="294"/>
      <c r="E527" s="294"/>
      <c r="F527" s="185" t="s">
        <v>844</v>
      </c>
      <c r="G527" s="185"/>
    </row>
    <row r="528" spans="1:7" ht="30" customHeight="1">
      <c r="A528" s="11" t="s">
        <v>856</v>
      </c>
      <c r="B528" s="160">
        <v>45707</v>
      </c>
      <c r="C528" s="305" t="s">
        <v>988</v>
      </c>
      <c r="D528" s="306"/>
      <c r="E528" s="307"/>
      <c r="F528" s="291" t="s">
        <v>989</v>
      </c>
      <c r="G528" s="291"/>
    </row>
    <row r="529" spans="1:7" ht="33" customHeight="1">
      <c r="A529" s="11" t="s">
        <v>885</v>
      </c>
      <c r="B529" s="160">
        <v>45716</v>
      </c>
      <c r="C529" s="287" t="s">
        <v>990</v>
      </c>
      <c r="D529" s="306"/>
      <c r="E529" s="307"/>
      <c r="F529" s="301" t="s">
        <v>991</v>
      </c>
      <c r="G529" s="302"/>
    </row>
    <row r="530" spans="1:7" ht="81.75" customHeight="1">
      <c r="A530" s="11" t="s">
        <v>888</v>
      </c>
      <c r="B530" s="160">
        <v>45741</v>
      </c>
      <c r="C530" s="287" t="s">
        <v>992</v>
      </c>
      <c r="D530" s="288"/>
      <c r="E530" s="289"/>
      <c r="F530" s="301" t="s">
        <v>993</v>
      </c>
      <c r="G530" s="302"/>
    </row>
    <row r="531" spans="1:7" ht="86.25" customHeight="1">
      <c r="A531" s="11" t="s">
        <v>891</v>
      </c>
      <c r="B531" s="160">
        <v>45741</v>
      </c>
      <c r="C531" s="287" t="s">
        <v>994</v>
      </c>
      <c r="D531" s="288"/>
      <c r="E531" s="289"/>
      <c r="F531" s="301" t="s">
        <v>995</v>
      </c>
      <c r="G531" s="302"/>
    </row>
    <row r="532" spans="1:7" ht="102.75" customHeight="1">
      <c r="A532" s="11" t="s">
        <v>845</v>
      </c>
      <c r="B532" s="160">
        <v>45756</v>
      </c>
      <c r="C532" s="287" t="s">
        <v>996</v>
      </c>
      <c r="D532" s="288"/>
      <c r="E532" s="289"/>
      <c r="F532" s="291" t="s">
        <v>997</v>
      </c>
      <c r="G532" s="291"/>
    </row>
    <row r="533" spans="1:7" ht="101.25" customHeight="1">
      <c r="A533" s="11" t="s">
        <v>859</v>
      </c>
      <c r="B533" s="160">
        <v>45756</v>
      </c>
      <c r="C533" s="287" t="s">
        <v>998</v>
      </c>
      <c r="D533" s="288"/>
      <c r="E533" s="289"/>
      <c r="F533" s="291" t="s">
        <v>999</v>
      </c>
      <c r="G533" s="291"/>
    </row>
    <row r="534" spans="1:7" ht="86.25" customHeight="1">
      <c r="A534" s="11" t="s">
        <v>1000</v>
      </c>
      <c r="B534" s="160">
        <v>45799</v>
      </c>
      <c r="C534" s="287" t="s">
        <v>1001</v>
      </c>
      <c r="D534" s="288"/>
      <c r="E534" s="289"/>
      <c r="F534" s="291" t="s">
        <v>1002</v>
      </c>
      <c r="G534" s="291"/>
    </row>
    <row r="535" spans="1:7" ht="54.75" customHeight="1">
      <c r="A535" s="11" t="s">
        <v>1000</v>
      </c>
      <c r="B535" s="160">
        <v>45798</v>
      </c>
      <c r="C535" s="287" t="s">
        <v>1003</v>
      </c>
      <c r="D535" s="288"/>
      <c r="E535" s="289"/>
      <c r="F535" s="291" t="s">
        <v>1004</v>
      </c>
      <c r="G535" s="291"/>
    </row>
    <row r="536" spans="1:7" ht="52.5" customHeight="1">
      <c r="A536" s="11" t="s">
        <v>894</v>
      </c>
      <c r="B536" s="160">
        <v>45860</v>
      </c>
      <c r="C536" s="287" t="s">
        <v>1005</v>
      </c>
      <c r="D536" s="288"/>
      <c r="E536" s="289"/>
      <c r="F536" s="301" t="s">
        <v>1006</v>
      </c>
      <c r="G536" s="302"/>
    </row>
    <row r="537" spans="1:7" ht="117.75" customHeight="1">
      <c r="A537" s="11" t="s">
        <v>897</v>
      </c>
      <c r="B537" s="160">
        <v>45939</v>
      </c>
      <c r="C537" s="298" t="s">
        <v>1007</v>
      </c>
      <c r="D537" s="299"/>
      <c r="E537" s="300"/>
      <c r="F537" s="301" t="s">
        <v>1008</v>
      </c>
      <c r="G537" s="302"/>
    </row>
    <row r="538" spans="1:7" ht="59.25" customHeight="1">
      <c r="A538" s="11" t="s">
        <v>900</v>
      </c>
      <c r="B538" s="160">
        <v>45947</v>
      </c>
      <c r="C538" s="287" t="s">
        <v>1009</v>
      </c>
      <c r="D538" s="288"/>
      <c r="E538" s="289"/>
      <c r="F538" s="301" t="s">
        <v>1010</v>
      </c>
      <c r="G538" s="302"/>
    </row>
    <row r="539" spans="1:7" ht="57.75" customHeight="1">
      <c r="A539" s="11" t="s">
        <v>903</v>
      </c>
      <c r="B539" s="160">
        <v>45947</v>
      </c>
      <c r="C539" s="287" t="s">
        <v>1011</v>
      </c>
      <c r="D539" s="288"/>
      <c r="E539" s="289"/>
      <c r="F539" s="290" t="s">
        <v>1012</v>
      </c>
      <c r="G539" s="291"/>
    </row>
    <row r="540" spans="1:7" ht="49.5" customHeight="1">
      <c r="A540" s="11" t="s">
        <v>906</v>
      </c>
      <c r="B540" s="160">
        <v>45947</v>
      </c>
      <c r="C540" s="297" t="s">
        <v>1013</v>
      </c>
      <c r="D540" s="297"/>
      <c r="E540" s="297"/>
      <c r="F540" s="290" t="s">
        <v>1014</v>
      </c>
      <c r="G540" s="291"/>
    </row>
    <row r="541" spans="1:7" ht="54.75" customHeight="1">
      <c r="A541" s="11" t="s">
        <v>909</v>
      </c>
      <c r="B541" s="160">
        <v>45979</v>
      </c>
      <c r="C541" s="298" t="s">
        <v>1015</v>
      </c>
      <c r="D541" s="299"/>
      <c r="E541" s="300"/>
      <c r="F541" s="301" t="s">
        <v>1016</v>
      </c>
      <c r="G541" s="302"/>
    </row>
    <row r="542" spans="1:7" ht="48.75" customHeight="1">
      <c r="A542" s="11" t="s">
        <v>912</v>
      </c>
      <c r="B542" s="160">
        <v>45996</v>
      </c>
      <c r="C542" s="287" t="s">
        <v>1017</v>
      </c>
      <c r="D542" s="288"/>
      <c r="E542" s="289"/>
      <c r="F542" s="290" t="s">
        <v>1018</v>
      </c>
      <c r="G542" s="291"/>
    </row>
    <row r="543" spans="1:7" ht="43.5" customHeight="1">
      <c r="A543" s="11" t="s">
        <v>914</v>
      </c>
      <c r="B543" s="160">
        <v>46010</v>
      </c>
      <c r="C543" s="287" t="s">
        <v>1019</v>
      </c>
      <c r="D543" s="288"/>
      <c r="E543" s="289"/>
      <c r="F543" s="290" t="s">
        <v>1020</v>
      </c>
      <c r="G543" s="291"/>
    </row>
    <row r="544" spans="1:7" ht="54" customHeight="1">
      <c r="A544" s="11" t="s">
        <v>917</v>
      </c>
      <c r="B544" s="160">
        <v>46021</v>
      </c>
      <c r="C544" s="287" t="s">
        <v>1021</v>
      </c>
      <c r="D544" s="288"/>
      <c r="E544" s="289"/>
      <c r="F544" s="290" t="s">
        <v>1022</v>
      </c>
      <c r="G544" s="291"/>
    </row>
    <row r="545" spans="1:7" ht="15.75">
      <c r="A545" s="46"/>
      <c r="B545" s="46"/>
      <c r="C545" s="46"/>
      <c r="D545" s="46"/>
      <c r="E545" s="46"/>
      <c r="F545" s="46"/>
      <c r="G545" s="46"/>
    </row>
    <row r="546" spans="1:7" ht="32.25" customHeight="1">
      <c r="A546" s="292" t="s">
        <v>1023</v>
      </c>
      <c r="B546" s="293"/>
      <c r="C546" s="293"/>
      <c r="D546" s="293"/>
      <c r="E546" s="293"/>
      <c r="F546" s="293"/>
      <c r="G546" s="293"/>
    </row>
    <row r="547" spans="1:7" ht="30" customHeight="1">
      <c r="A547" s="159" t="s">
        <v>1024</v>
      </c>
      <c r="B547" s="159" t="s">
        <v>842</v>
      </c>
      <c r="C547" s="185" t="s">
        <v>1025</v>
      </c>
      <c r="D547" s="294"/>
      <c r="E547" s="294"/>
      <c r="F547" s="185" t="s">
        <v>1026</v>
      </c>
      <c r="G547" s="185"/>
    </row>
    <row r="548" spans="1:7" ht="35.25" customHeight="1">
      <c r="A548" s="15" t="s">
        <v>1027</v>
      </c>
      <c r="B548" s="164">
        <v>45720</v>
      </c>
      <c r="C548" s="281" t="s">
        <v>1028</v>
      </c>
      <c r="D548" s="282"/>
      <c r="E548" s="283"/>
      <c r="F548" s="256" t="s">
        <v>1029</v>
      </c>
      <c r="G548" s="256"/>
    </row>
    <row r="549" spans="1:7" ht="38.25" customHeight="1">
      <c r="A549" s="15" t="s">
        <v>1030</v>
      </c>
      <c r="B549" s="165">
        <v>45804</v>
      </c>
      <c r="C549" s="252" t="s">
        <v>1031</v>
      </c>
      <c r="D549" s="253"/>
      <c r="E549" s="254"/>
      <c r="F549" s="262" t="s">
        <v>1032</v>
      </c>
      <c r="G549" s="263"/>
    </row>
    <row r="550" spans="1:7" ht="46.5" customHeight="1">
      <c r="A550" s="15" t="s">
        <v>1033</v>
      </c>
      <c r="B550" s="165">
        <v>45839</v>
      </c>
      <c r="C550" s="252" t="s">
        <v>1034</v>
      </c>
      <c r="D550" s="253"/>
      <c r="E550" s="254"/>
      <c r="F550" s="262" t="s">
        <v>1035</v>
      </c>
      <c r="G550" s="263"/>
    </row>
    <row r="551" spans="1:7" ht="49.5" customHeight="1">
      <c r="A551" s="15" t="s">
        <v>1036</v>
      </c>
      <c r="B551" s="165">
        <v>45804</v>
      </c>
      <c r="C551" s="252" t="s">
        <v>1037</v>
      </c>
      <c r="D551" s="253"/>
      <c r="E551" s="254"/>
      <c r="F551" s="262" t="s">
        <v>1038</v>
      </c>
      <c r="G551" s="263"/>
    </row>
    <row r="552" spans="1:7" ht="54" customHeight="1">
      <c r="A552" s="15" t="s">
        <v>1039</v>
      </c>
      <c r="B552" s="165">
        <v>45693</v>
      </c>
      <c r="C552" s="252" t="s">
        <v>1040</v>
      </c>
      <c r="D552" s="253"/>
      <c r="E552" s="254"/>
      <c r="F552" s="262" t="s">
        <v>1041</v>
      </c>
      <c r="G552" s="263"/>
    </row>
    <row r="553" spans="1:7" ht="36" customHeight="1">
      <c r="A553" s="15" t="s">
        <v>1042</v>
      </c>
      <c r="B553" s="165">
        <v>45672</v>
      </c>
      <c r="C553" s="252" t="s">
        <v>1043</v>
      </c>
      <c r="D553" s="253"/>
      <c r="E553" s="254"/>
      <c r="F553" s="262" t="s">
        <v>1044</v>
      </c>
      <c r="G553" s="263"/>
    </row>
    <row r="554" spans="1:7" ht="48" customHeight="1">
      <c r="A554" s="15" t="s">
        <v>1045</v>
      </c>
      <c r="B554" s="165">
        <v>45853</v>
      </c>
      <c r="C554" s="252" t="s">
        <v>1046</v>
      </c>
      <c r="D554" s="253"/>
      <c r="E554" s="254"/>
      <c r="F554" s="262" t="s">
        <v>1047</v>
      </c>
      <c r="G554" s="263"/>
    </row>
    <row r="555" spans="1:7" ht="37.5" customHeight="1">
      <c r="A555" s="15" t="s">
        <v>1048</v>
      </c>
      <c r="B555" s="165">
        <v>45873</v>
      </c>
      <c r="C555" s="252" t="s">
        <v>863</v>
      </c>
      <c r="D555" s="253"/>
      <c r="E555" s="254"/>
      <c r="F555" s="255" t="s">
        <v>1049</v>
      </c>
      <c r="G555" s="256"/>
    </row>
    <row r="556" spans="1:7" ht="35.25" customHeight="1">
      <c r="A556" s="15" t="s">
        <v>1050</v>
      </c>
      <c r="B556" s="165">
        <v>46010</v>
      </c>
      <c r="C556" s="252" t="s">
        <v>869</v>
      </c>
      <c r="D556" s="253"/>
      <c r="E556" s="254"/>
      <c r="F556" s="255" t="s">
        <v>1051</v>
      </c>
      <c r="G556" s="256"/>
    </row>
    <row r="557" spans="1:7" ht="15.75">
      <c r="A557" s="46"/>
      <c r="B557" s="46"/>
      <c r="C557" s="46"/>
      <c r="D557" s="46"/>
      <c r="E557" s="46"/>
      <c r="F557" s="46"/>
      <c r="G557" s="46"/>
    </row>
    <row r="558" spans="1:7" ht="42" customHeight="1">
      <c r="A558" s="258" t="s">
        <v>1052</v>
      </c>
      <c r="B558" s="259"/>
      <c r="C558" s="259"/>
      <c r="D558" s="259"/>
      <c r="E558" s="259"/>
      <c r="F558" s="259"/>
      <c r="G558" s="259"/>
    </row>
    <row r="559" spans="1:7" ht="37.5" customHeight="1">
      <c r="A559" s="260" t="s">
        <v>1053</v>
      </c>
      <c r="B559" s="260"/>
      <c r="C559" s="260"/>
      <c r="D559" s="261" t="s">
        <v>1054</v>
      </c>
      <c r="E559" s="260"/>
      <c r="F559" s="260"/>
      <c r="G559" s="260"/>
    </row>
    <row r="560" spans="1:7" ht="15.75">
      <c r="A560" s="223">
        <v>2019</v>
      </c>
      <c r="B560" s="223"/>
      <c r="C560" s="223"/>
      <c r="D560" s="224">
        <v>1.47</v>
      </c>
      <c r="E560" s="224"/>
      <c r="F560" s="224"/>
      <c r="G560" s="224"/>
    </row>
    <row r="561" spans="1:7" ht="15.75">
      <c r="A561" s="223">
        <v>2020</v>
      </c>
      <c r="B561" s="223"/>
      <c r="C561" s="223"/>
      <c r="D561" s="224">
        <v>2.3199999999999998</v>
      </c>
      <c r="E561" s="224"/>
      <c r="F561" s="224"/>
      <c r="G561" s="224"/>
    </row>
    <row r="562" spans="1:7" ht="15.75">
      <c r="A562" s="223">
        <v>2021</v>
      </c>
      <c r="B562" s="223"/>
      <c r="C562" s="223"/>
      <c r="D562" s="224">
        <v>2.34</v>
      </c>
      <c r="E562" s="224"/>
      <c r="F562" s="224"/>
      <c r="G562" s="224"/>
    </row>
    <row r="563" spans="1:7" ht="15.75">
      <c r="A563" s="223">
        <v>2022</v>
      </c>
      <c r="B563" s="223"/>
      <c r="C563" s="223"/>
      <c r="D563" s="257">
        <v>2.2200000000000002</v>
      </c>
      <c r="E563" s="257"/>
      <c r="F563" s="257"/>
      <c r="G563" s="257"/>
    </row>
    <row r="564" spans="1:7" ht="15.75">
      <c r="A564" s="223">
        <v>2023</v>
      </c>
      <c r="B564" s="223"/>
      <c r="C564" s="223"/>
      <c r="D564" s="224">
        <v>1.95</v>
      </c>
      <c r="E564" s="224"/>
      <c r="F564" s="224"/>
      <c r="G564" s="224"/>
    </row>
    <row r="565" spans="1:7" ht="15.75">
      <c r="A565" s="223">
        <v>2024</v>
      </c>
      <c r="B565" s="223"/>
      <c r="C565" s="223"/>
      <c r="D565" s="224">
        <v>2.04</v>
      </c>
      <c r="E565" s="224"/>
      <c r="F565" s="224"/>
      <c r="G565" s="224"/>
    </row>
    <row r="566" spans="1:7" ht="206.25" customHeight="1">
      <c r="A566" s="173" t="e" vm="1">
        <v>#VALUE!</v>
      </c>
      <c r="B566" s="174"/>
      <c r="C566" s="174"/>
      <c r="D566" s="174"/>
      <c r="E566" s="174"/>
      <c r="F566" s="174"/>
      <c r="G566" s="175"/>
    </row>
    <row r="568" spans="1:7" ht="42.75" customHeight="1">
      <c r="A568" s="176" t="s">
        <v>1055</v>
      </c>
      <c r="B568" s="177"/>
      <c r="C568" s="177"/>
      <c r="D568" s="177"/>
      <c r="E568" s="177"/>
      <c r="F568" s="177"/>
      <c r="G568" s="178"/>
    </row>
    <row r="569" spans="1:7" ht="33" customHeight="1">
      <c r="A569" s="436" t="s">
        <v>1056</v>
      </c>
      <c r="B569" s="437"/>
      <c r="C569" s="437"/>
      <c r="D569" s="437"/>
      <c r="E569" s="437"/>
      <c r="F569" s="437"/>
      <c r="G569" s="438"/>
    </row>
    <row r="570" spans="1:7" ht="56.25" customHeight="1">
      <c r="A570" s="436" t="s">
        <v>1057</v>
      </c>
      <c r="B570" s="437"/>
      <c r="C570" s="437"/>
      <c r="D570" s="437"/>
      <c r="E570" s="437"/>
      <c r="F570" s="437"/>
      <c r="G570" s="438"/>
    </row>
    <row r="571" spans="1:7" ht="27.75" customHeight="1">
      <c r="A571" s="436" t="s">
        <v>1058</v>
      </c>
      <c r="B571" s="437"/>
      <c r="C571" s="437"/>
      <c r="D571" s="437"/>
      <c r="E571" s="437"/>
      <c r="F571" s="437"/>
      <c r="G571" s="438"/>
    </row>
    <row r="572" spans="1:7" ht="27.75" customHeight="1">
      <c r="A572" s="436" t="s">
        <v>1059</v>
      </c>
      <c r="B572" s="437"/>
      <c r="C572" s="437"/>
      <c r="D572" s="437"/>
      <c r="E572" s="437"/>
      <c r="F572" s="437"/>
      <c r="G572" s="438"/>
    </row>
    <row r="573" spans="1:7" ht="227.25" customHeight="1">
      <c r="A573" s="415" t="s">
        <v>767</v>
      </c>
      <c r="B573" s="416"/>
      <c r="C573" s="416"/>
      <c r="D573" s="416"/>
      <c r="E573" s="416"/>
      <c r="F573" s="416"/>
      <c r="G573" s="417"/>
    </row>
    <row r="574" spans="1:7" ht="209.25" customHeight="1">
      <c r="A574" s="425" t="s">
        <v>1060</v>
      </c>
      <c r="B574" s="426"/>
      <c r="C574" s="426"/>
      <c r="D574" s="426"/>
      <c r="E574" s="426"/>
      <c r="F574" s="426"/>
      <c r="G574" s="427"/>
    </row>
    <row r="575" spans="1:7" ht="74.25" customHeight="1">
      <c r="A575" s="428" t="s">
        <v>1061</v>
      </c>
      <c r="B575" s="429"/>
      <c r="C575" s="429"/>
      <c r="D575" s="429"/>
      <c r="E575" s="429"/>
      <c r="F575" s="429"/>
      <c r="G575" s="430"/>
    </row>
    <row r="576" spans="1:7" ht="84" customHeight="1">
      <c r="A576" s="412" t="s">
        <v>1062</v>
      </c>
      <c r="B576" s="413"/>
      <c r="C576" s="413"/>
      <c r="D576" s="413"/>
      <c r="E576" s="413"/>
      <c r="F576" s="413"/>
      <c r="G576" s="414"/>
    </row>
    <row r="577" spans="1:8" ht="84.75" customHeight="1">
      <c r="A577" s="412" t="s">
        <v>1063</v>
      </c>
      <c r="B577" s="413"/>
      <c r="C577" s="413"/>
      <c r="D577" s="413"/>
      <c r="E577" s="413"/>
      <c r="F577" s="413"/>
      <c r="G577" s="414"/>
    </row>
    <row r="578" spans="1:8" ht="84.75" customHeight="1">
      <c r="A578" s="412" t="s">
        <v>1064</v>
      </c>
      <c r="B578" s="413"/>
      <c r="C578" s="413"/>
      <c r="D578" s="413"/>
      <c r="E578" s="413"/>
      <c r="F578" s="413"/>
      <c r="G578" s="414"/>
    </row>
    <row r="579" spans="1:8" ht="229.5" customHeight="1">
      <c r="A579" s="406"/>
      <c r="B579" s="407"/>
      <c r="C579" s="407"/>
      <c r="D579" s="407"/>
      <c r="E579" s="407"/>
      <c r="F579" s="407"/>
      <c r="G579" s="408"/>
    </row>
    <row r="580" spans="1:8" ht="31.5" customHeight="1">
      <c r="A580" s="439" t="s">
        <v>1078</v>
      </c>
      <c r="B580" s="410"/>
      <c r="C580" s="410"/>
      <c r="D580" s="410"/>
      <c r="E580" s="410"/>
      <c r="F580" s="410"/>
      <c r="G580" s="411"/>
    </row>
    <row r="581" spans="1:8" ht="27" customHeight="1">
      <c r="A581" s="409" t="s">
        <v>1073</v>
      </c>
      <c r="B581" s="410"/>
      <c r="C581" s="410"/>
      <c r="D581" s="410"/>
      <c r="E581" s="410"/>
      <c r="F581" s="410"/>
      <c r="G581" s="411"/>
    </row>
    <row r="582" spans="1:8" ht="30.75" customHeight="1">
      <c r="A582" s="409" t="s">
        <v>1074</v>
      </c>
      <c r="B582" s="410"/>
      <c r="C582" s="410"/>
      <c r="D582" s="410"/>
      <c r="E582" s="410"/>
      <c r="F582" s="410"/>
      <c r="G582" s="411"/>
      <c r="H582" s="46"/>
    </row>
    <row r="583" spans="1:8" ht="28.5" customHeight="1">
      <c r="A583" s="409" t="s">
        <v>1076</v>
      </c>
      <c r="B583" s="410"/>
      <c r="C583" s="410"/>
      <c r="D583" s="410"/>
      <c r="E583" s="410"/>
      <c r="F583" s="410"/>
      <c r="G583" s="411"/>
    </row>
    <row r="584" spans="1:8" ht="30" customHeight="1">
      <c r="A584" s="409" t="s">
        <v>1075</v>
      </c>
      <c r="B584" s="410"/>
      <c r="C584" s="410"/>
      <c r="D584" s="410"/>
      <c r="E584" s="410"/>
      <c r="F584" s="410"/>
      <c r="G584" s="411"/>
    </row>
    <row r="585" spans="1:8" ht="29.25" customHeight="1">
      <c r="A585" s="431" t="s">
        <v>1065</v>
      </c>
      <c r="B585" s="410"/>
      <c r="C585" s="410"/>
      <c r="D585" s="410"/>
      <c r="E585" s="410"/>
      <c r="F585" s="410"/>
      <c r="G585" s="411"/>
    </row>
    <row r="586" spans="1:8" ht="24.75" customHeight="1">
      <c r="A586" s="409" t="s">
        <v>1066</v>
      </c>
      <c r="B586" s="410"/>
      <c r="C586" s="410"/>
      <c r="D586" s="410"/>
      <c r="E586" s="410"/>
      <c r="F586" s="410"/>
      <c r="G586" s="411"/>
    </row>
    <row r="587" spans="1:8" ht="26.25" customHeight="1">
      <c r="A587" s="435" t="s">
        <v>1077</v>
      </c>
      <c r="B587" s="432"/>
      <c r="C587" s="432"/>
      <c r="D587" s="432"/>
      <c r="E587" s="432"/>
      <c r="F587" s="432"/>
      <c r="G587" s="433"/>
    </row>
    <row r="588" spans="1:8" ht="24.75" customHeight="1">
      <c r="A588" s="435" t="s">
        <v>1079</v>
      </c>
      <c r="B588" s="432"/>
      <c r="C588" s="432"/>
      <c r="D588" s="432"/>
      <c r="E588" s="432"/>
      <c r="F588" s="432"/>
      <c r="G588" s="433"/>
    </row>
    <row r="589" spans="1:8" ht="206.25" customHeight="1">
      <c r="A589" s="434"/>
      <c r="B589" s="432"/>
      <c r="C589" s="432"/>
      <c r="D589" s="432"/>
      <c r="E589" s="432"/>
      <c r="F589" s="432"/>
      <c r="G589" s="433"/>
    </row>
    <row r="590" spans="1:8" ht="18.75">
      <c r="A590" s="418" t="s">
        <v>1067</v>
      </c>
      <c r="B590" s="419"/>
      <c r="C590" s="419"/>
      <c r="D590" s="419"/>
      <c r="E590" s="419"/>
      <c r="F590" s="419"/>
      <c r="G590" s="420"/>
    </row>
    <row r="591" spans="1:8" ht="18.75">
      <c r="A591" s="418" t="s">
        <v>1068</v>
      </c>
      <c r="B591" s="419"/>
      <c r="C591" s="419"/>
      <c r="D591" s="419"/>
      <c r="E591" s="419"/>
      <c r="F591" s="419"/>
      <c r="G591" s="420"/>
    </row>
    <row r="592" spans="1:8" ht="18.75">
      <c r="A592" s="418" t="s">
        <v>1069</v>
      </c>
      <c r="B592" s="419"/>
      <c r="C592" s="419"/>
      <c r="D592" s="419"/>
      <c r="E592" s="419"/>
      <c r="F592" s="419"/>
      <c r="G592" s="420"/>
    </row>
    <row r="593" spans="1:7" ht="18.75">
      <c r="A593" s="418" t="s">
        <v>1070</v>
      </c>
      <c r="B593" s="419"/>
      <c r="C593" s="419"/>
      <c r="D593" s="419"/>
      <c r="E593" s="419"/>
      <c r="F593" s="419"/>
      <c r="G593" s="420"/>
    </row>
    <row r="594" spans="1:7" ht="18.75">
      <c r="A594" s="421"/>
      <c r="B594" s="421"/>
      <c r="C594" s="421"/>
      <c r="D594" s="421"/>
      <c r="E594" s="421"/>
      <c r="F594" s="421"/>
      <c r="G594" s="421"/>
    </row>
    <row r="595" spans="1:7" ht="18.75">
      <c r="A595" s="421"/>
      <c r="B595" s="421"/>
      <c r="C595" s="421"/>
      <c r="D595" s="421"/>
      <c r="E595" s="421"/>
      <c r="F595" s="421"/>
      <c r="G595" s="421"/>
    </row>
    <row r="596" spans="1:7" ht="18.75">
      <c r="A596" s="422"/>
      <c r="B596" s="422"/>
      <c r="C596" s="422"/>
      <c r="D596" s="422"/>
      <c r="E596" s="422"/>
      <c r="F596" s="422"/>
      <c r="G596" s="422"/>
    </row>
    <row r="597" spans="1:7">
      <c r="F597" s="423"/>
    </row>
    <row r="598" spans="1:7">
      <c r="F598" s="424" t="s">
        <v>1071</v>
      </c>
    </row>
    <row r="599" spans="1:7">
      <c r="F599" s="424" t="s">
        <v>1072</v>
      </c>
    </row>
  </sheetData>
  <mergeCells count="591">
    <mergeCell ref="A593:G593"/>
    <mergeCell ref="A588:G588"/>
    <mergeCell ref="A589:G589"/>
    <mergeCell ref="A590:G590"/>
    <mergeCell ref="A591:G591"/>
    <mergeCell ref="A581:G581"/>
    <mergeCell ref="A584:G584"/>
    <mergeCell ref="A582:G582"/>
    <mergeCell ref="A583:G583"/>
    <mergeCell ref="A592:G592"/>
    <mergeCell ref="A578:G578"/>
    <mergeCell ref="A579:G579"/>
    <mergeCell ref="A580:G580"/>
    <mergeCell ref="A585:G585"/>
    <mergeCell ref="A586:G586"/>
    <mergeCell ref="A587:G587"/>
    <mergeCell ref="A569:G569"/>
    <mergeCell ref="A570:G570"/>
    <mergeCell ref="A571:G571"/>
    <mergeCell ref="A572:G572"/>
    <mergeCell ref="A573:G573"/>
    <mergeCell ref="A574:G574"/>
    <mergeCell ref="A575:G575"/>
    <mergeCell ref="A576:G576"/>
    <mergeCell ref="A577:G577"/>
    <mergeCell ref="H102:H103"/>
    <mergeCell ref="A440:G440"/>
    <mergeCell ref="A441:G441"/>
    <mergeCell ref="A442:B442"/>
    <mergeCell ref="A460:G460"/>
    <mergeCell ref="A461:G461"/>
    <mergeCell ref="C462:D462"/>
    <mergeCell ref="F462:G462"/>
    <mergeCell ref="A450:B450"/>
    <mergeCell ref="C450:F450"/>
    <mergeCell ref="E454:G454"/>
    <mergeCell ref="A455:B455"/>
    <mergeCell ref="C455:D455"/>
    <mergeCell ref="E455:G455"/>
    <mergeCell ref="C442:F442"/>
    <mergeCell ref="C443:F443"/>
    <mergeCell ref="A443:B443"/>
    <mergeCell ref="A439:G439"/>
    <mergeCell ref="A437:B437"/>
    <mergeCell ref="C437:D437"/>
    <mergeCell ref="F437:G437"/>
    <mergeCell ref="A438:B438"/>
    <mergeCell ref="C438:D438"/>
    <mergeCell ref="F438:G438"/>
    <mergeCell ref="C463:D463"/>
    <mergeCell ref="F463:G463"/>
    <mergeCell ref="A465:G465"/>
    <mergeCell ref="A449:B449"/>
    <mergeCell ref="A444:B444"/>
    <mergeCell ref="A445:B445"/>
    <mergeCell ref="A446:B446"/>
    <mergeCell ref="C445:F445"/>
    <mergeCell ref="C446:F446"/>
    <mergeCell ref="C447:F447"/>
    <mergeCell ref="A447:B447"/>
    <mergeCell ref="A448:B448"/>
    <mergeCell ref="C448:F448"/>
    <mergeCell ref="C449:F449"/>
    <mergeCell ref="C444:F444"/>
    <mergeCell ref="A451:B451"/>
    <mergeCell ref="C451:F451"/>
    <mergeCell ref="A456:B456"/>
    <mergeCell ref="C456:D456"/>
    <mergeCell ref="E456:G456"/>
    <mergeCell ref="A459:B459"/>
    <mergeCell ref="C459:D459"/>
    <mergeCell ref="E459:G459"/>
    <mergeCell ref="A453:B453"/>
    <mergeCell ref="C453:D453"/>
    <mergeCell ref="E453:G453"/>
    <mergeCell ref="A454:B454"/>
    <mergeCell ref="C454:D454"/>
    <mergeCell ref="F433:G433"/>
    <mergeCell ref="A434:B434"/>
    <mergeCell ref="C434:D434"/>
    <mergeCell ref="F434:G434"/>
    <mergeCell ref="C468:E468"/>
    <mergeCell ref="F468:G468"/>
    <mergeCell ref="C469:E469"/>
    <mergeCell ref="F469:G469"/>
    <mergeCell ref="A435:B435"/>
    <mergeCell ref="C435:D435"/>
    <mergeCell ref="F435:G435"/>
    <mergeCell ref="A436:B436"/>
    <mergeCell ref="C436:D436"/>
    <mergeCell ref="F436:G436"/>
    <mergeCell ref="A466:G466"/>
    <mergeCell ref="A467:G467"/>
    <mergeCell ref="A452:B452"/>
    <mergeCell ref="C452:F452"/>
    <mergeCell ref="A458:B458"/>
    <mergeCell ref="C458:D458"/>
    <mergeCell ref="E458:G458"/>
    <mergeCell ref="A457:B457"/>
    <mergeCell ref="C457:D457"/>
    <mergeCell ref="E457:G457"/>
    <mergeCell ref="F475:G475"/>
    <mergeCell ref="C476:E476"/>
    <mergeCell ref="F476:G476"/>
    <mergeCell ref="A429:B429"/>
    <mergeCell ref="C429:D429"/>
    <mergeCell ref="F429:G429"/>
    <mergeCell ref="A430:B430"/>
    <mergeCell ref="C430:D430"/>
    <mergeCell ref="F430:G430"/>
    <mergeCell ref="A473:G473"/>
    <mergeCell ref="C474:E474"/>
    <mergeCell ref="F474:G474"/>
    <mergeCell ref="A431:B431"/>
    <mergeCell ref="C431:D431"/>
    <mergeCell ref="F431:G431"/>
    <mergeCell ref="A432:B432"/>
    <mergeCell ref="C432:D432"/>
    <mergeCell ref="F432:G432"/>
    <mergeCell ref="C470:E470"/>
    <mergeCell ref="F470:G470"/>
    <mergeCell ref="C471:E471"/>
    <mergeCell ref="F471:G471"/>
    <mergeCell ref="A433:B433"/>
    <mergeCell ref="C433:D433"/>
    <mergeCell ref="C421:D421"/>
    <mergeCell ref="E421:F421"/>
    <mergeCell ref="C422:D422"/>
    <mergeCell ref="E422:F422"/>
    <mergeCell ref="C479:E479"/>
    <mergeCell ref="F479:G479"/>
    <mergeCell ref="C480:E480"/>
    <mergeCell ref="F480:G480"/>
    <mergeCell ref="C423:D423"/>
    <mergeCell ref="E423:F423"/>
    <mergeCell ref="A424:G424"/>
    <mergeCell ref="A425:G425"/>
    <mergeCell ref="A426:G426"/>
    <mergeCell ref="C477:E477"/>
    <mergeCell ref="F477:G477"/>
    <mergeCell ref="C478:E478"/>
    <mergeCell ref="F478:G478"/>
    <mergeCell ref="A427:B427"/>
    <mergeCell ref="C427:D427"/>
    <mergeCell ref="F427:G427"/>
    <mergeCell ref="A428:B428"/>
    <mergeCell ref="C428:D428"/>
    <mergeCell ref="F428:G428"/>
    <mergeCell ref="C475:E475"/>
    <mergeCell ref="A413:B413"/>
    <mergeCell ref="C413:D413"/>
    <mergeCell ref="E413:F413"/>
    <mergeCell ref="C489:E489"/>
    <mergeCell ref="F489:G489"/>
    <mergeCell ref="A416:B416"/>
    <mergeCell ref="C416:D416"/>
    <mergeCell ref="E416:F416"/>
    <mergeCell ref="A417:B417"/>
    <mergeCell ref="C417:D417"/>
    <mergeCell ref="E417:F417"/>
    <mergeCell ref="A414:B414"/>
    <mergeCell ref="C414:D414"/>
    <mergeCell ref="E414:F414"/>
    <mergeCell ref="A415:B415"/>
    <mergeCell ref="C415:D415"/>
    <mergeCell ref="E415:F415"/>
    <mergeCell ref="C485:E485"/>
    <mergeCell ref="F485:G485"/>
    <mergeCell ref="C486:E486"/>
    <mergeCell ref="F486:G486"/>
    <mergeCell ref="A418:B418"/>
    <mergeCell ref="C418:D418"/>
    <mergeCell ref="E418:F418"/>
    <mergeCell ref="A405:A406"/>
    <mergeCell ref="C405:D405"/>
    <mergeCell ref="E405:F405"/>
    <mergeCell ref="C406:D406"/>
    <mergeCell ref="E406:F406"/>
    <mergeCell ref="C491:E491"/>
    <mergeCell ref="F491:G491"/>
    <mergeCell ref="C407:D407"/>
    <mergeCell ref="E407:F407"/>
    <mergeCell ref="A408:B408"/>
    <mergeCell ref="C408:D408"/>
    <mergeCell ref="E408:F408"/>
    <mergeCell ref="C490:E490"/>
    <mergeCell ref="F490:G490"/>
    <mergeCell ref="A409:B410"/>
    <mergeCell ref="C409:D410"/>
    <mergeCell ref="E409:F409"/>
    <mergeCell ref="E410:F410"/>
    <mergeCell ref="A411:B411"/>
    <mergeCell ref="C411:D411"/>
    <mergeCell ref="E411:F411"/>
    <mergeCell ref="A488:G488"/>
    <mergeCell ref="A412:B412"/>
    <mergeCell ref="C412:D412"/>
    <mergeCell ref="C401:D401"/>
    <mergeCell ref="E401:F401"/>
    <mergeCell ref="C402:D402"/>
    <mergeCell ref="E402:F402"/>
    <mergeCell ref="C403:D403"/>
    <mergeCell ref="E403:F403"/>
    <mergeCell ref="C495:E495"/>
    <mergeCell ref="F495:G495"/>
    <mergeCell ref="C493:E493"/>
    <mergeCell ref="F493:G493"/>
    <mergeCell ref="C404:D404"/>
    <mergeCell ref="E404:F404"/>
    <mergeCell ref="C492:E492"/>
    <mergeCell ref="F492:G492"/>
    <mergeCell ref="E412:F412"/>
    <mergeCell ref="C419:D419"/>
    <mergeCell ref="E419:F419"/>
    <mergeCell ref="C481:E481"/>
    <mergeCell ref="F481:G481"/>
    <mergeCell ref="A483:G483"/>
    <mergeCell ref="C484:E484"/>
    <mergeCell ref="F484:G484"/>
    <mergeCell ref="C420:D420"/>
    <mergeCell ref="E420:F420"/>
    <mergeCell ref="C501:E501"/>
    <mergeCell ref="F501:G501"/>
    <mergeCell ref="C498:E498"/>
    <mergeCell ref="F498:G498"/>
    <mergeCell ref="C395:D395"/>
    <mergeCell ref="E395:F395"/>
    <mergeCell ref="C396:D396"/>
    <mergeCell ref="E396:F396"/>
    <mergeCell ref="C397:D397"/>
    <mergeCell ref="E397:F397"/>
    <mergeCell ref="C499:E499"/>
    <mergeCell ref="F499:G499"/>
    <mergeCell ref="C496:E496"/>
    <mergeCell ref="F496:G496"/>
    <mergeCell ref="C398:D398"/>
    <mergeCell ref="E398:F398"/>
    <mergeCell ref="C399:D399"/>
    <mergeCell ref="E399:F399"/>
    <mergeCell ref="C400:D400"/>
    <mergeCell ref="E400:F400"/>
    <mergeCell ref="C497:E497"/>
    <mergeCell ref="F497:G497"/>
    <mergeCell ref="C494:E494"/>
    <mergeCell ref="F494:G494"/>
    <mergeCell ref="A274:B274"/>
    <mergeCell ref="A387:G387"/>
    <mergeCell ref="A388:G388"/>
    <mergeCell ref="C505:E505"/>
    <mergeCell ref="F505:G505"/>
    <mergeCell ref="C506:E506"/>
    <mergeCell ref="F506:G506"/>
    <mergeCell ref="C502:E502"/>
    <mergeCell ref="F502:G502"/>
    <mergeCell ref="A389:G389"/>
    <mergeCell ref="C390:D390"/>
    <mergeCell ref="E390:F390"/>
    <mergeCell ref="C391:D391"/>
    <mergeCell ref="E391:F391"/>
    <mergeCell ref="C503:E503"/>
    <mergeCell ref="F503:G503"/>
    <mergeCell ref="C500:E500"/>
    <mergeCell ref="F500:G500"/>
    <mergeCell ref="C392:D392"/>
    <mergeCell ref="E392:F392"/>
    <mergeCell ref="C393:D393"/>
    <mergeCell ref="E393:F393"/>
    <mergeCell ref="C394:D394"/>
    <mergeCell ref="E394:F394"/>
    <mergeCell ref="F512:G512"/>
    <mergeCell ref="A235:A238"/>
    <mergeCell ref="B235:B238"/>
    <mergeCell ref="F235:F237"/>
    <mergeCell ref="A242:A243"/>
    <mergeCell ref="B242:B243"/>
    <mergeCell ref="F242:F243"/>
    <mergeCell ref="C509:E509"/>
    <mergeCell ref="F509:G509"/>
    <mergeCell ref="C510:E510"/>
    <mergeCell ref="F510:G510"/>
    <mergeCell ref="A244:A247"/>
    <mergeCell ref="B244:B247"/>
    <mergeCell ref="F244:F247"/>
    <mergeCell ref="A249:A251"/>
    <mergeCell ref="B249:B251"/>
    <mergeCell ref="F249:F251"/>
    <mergeCell ref="C507:E507"/>
    <mergeCell ref="F507:G507"/>
    <mergeCell ref="C508:E508"/>
    <mergeCell ref="F508:G508"/>
    <mergeCell ref="C504:E504"/>
    <mergeCell ref="F504:G504"/>
    <mergeCell ref="A273:G273"/>
    <mergeCell ref="C515:E515"/>
    <mergeCell ref="F515:G515"/>
    <mergeCell ref="C516:E516"/>
    <mergeCell ref="C517:E517"/>
    <mergeCell ref="F517:G517"/>
    <mergeCell ref="A211:A212"/>
    <mergeCell ref="B211:B212"/>
    <mergeCell ref="F211:F212"/>
    <mergeCell ref="A214:A215"/>
    <mergeCell ref="B214:B215"/>
    <mergeCell ref="F214:F215"/>
    <mergeCell ref="C513:E513"/>
    <mergeCell ref="F513:G513"/>
    <mergeCell ref="C514:E514"/>
    <mergeCell ref="F514:G514"/>
    <mergeCell ref="A219:A220"/>
    <mergeCell ref="B219:B220"/>
    <mergeCell ref="F219:F220"/>
    <mergeCell ref="A230:A231"/>
    <mergeCell ref="B230:B231"/>
    <mergeCell ref="F230:F231"/>
    <mergeCell ref="C511:E511"/>
    <mergeCell ref="F511:G511"/>
    <mergeCell ref="C512:E512"/>
    <mergeCell ref="C523:E523"/>
    <mergeCell ref="F523:G523"/>
    <mergeCell ref="C98:D98"/>
    <mergeCell ref="E98:F98"/>
    <mergeCell ref="C99:D99"/>
    <mergeCell ref="E99:F99"/>
    <mergeCell ref="A100:G100"/>
    <mergeCell ref="A115:A116"/>
    <mergeCell ref="B115:B116"/>
    <mergeCell ref="A120:A122"/>
    <mergeCell ref="B120:B122"/>
    <mergeCell ref="C120:C122"/>
    <mergeCell ref="C520:E520"/>
    <mergeCell ref="F520:G520"/>
    <mergeCell ref="C521:E521"/>
    <mergeCell ref="F521:G521"/>
    <mergeCell ref="E120:E122"/>
    <mergeCell ref="F120:F122"/>
    <mergeCell ref="G120:G122"/>
    <mergeCell ref="A124:A127"/>
    <mergeCell ref="B124:B127"/>
    <mergeCell ref="C124:C127"/>
    <mergeCell ref="D124:D127"/>
    <mergeCell ref="E124:E127"/>
    <mergeCell ref="C96:D96"/>
    <mergeCell ref="E96:F96"/>
    <mergeCell ref="C97:D97"/>
    <mergeCell ref="E97:F97"/>
    <mergeCell ref="A102:G102"/>
    <mergeCell ref="A109:A110"/>
    <mergeCell ref="A112:A114"/>
    <mergeCell ref="C522:E522"/>
    <mergeCell ref="F522:G522"/>
    <mergeCell ref="G124:G127"/>
    <mergeCell ref="A128:A134"/>
    <mergeCell ref="B128:B134"/>
    <mergeCell ref="D128:D134"/>
    <mergeCell ref="E128:E134"/>
    <mergeCell ref="G128:G134"/>
    <mergeCell ref="C518:E518"/>
    <mergeCell ref="F518:G518"/>
    <mergeCell ref="C519:E519"/>
    <mergeCell ref="F519:G519"/>
    <mergeCell ref="A163:G163"/>
    <mergeCell ref="A164:G164"/>
    <mergeCell ref="G171:G203"/>
    <mergeCell ref="A204:A205"/>
    <mergeCell ref="B204:B205"/>
    <mergeCell ref="F531:G531"/>
    <mergeCell ref="C89:D89"/>
    <mergeCell ref="E89:F89"/>
    <mergeCell ref="C90:D90"/>
    <mergeCell ref="E90:F90"/>
    <mergeCell ref="C91:D91"/>
    <mergeCell ref="E91:F91"/>
    <mergeCell ref="C528:E528"/>
    <mergeCell ref="F528:G528"/>
    <mergeCell ref="C529:E529"/>
    <mergeCell ref="F529:G529"/>
    <mergeCell ref="C92:D92"/>
    <mergeCell ref="E92:F92"/>
    <mergeCell ref="C93:D93"/>
    <mergeCell ref="E93:F93"/>
    <mergeCell ref="C94:D94"/>
    <mergeCell ref="E94:F94"/>
    <mergeCell ref="C524:E524"/>
    <mergeCell ref="F524:G524"/>
    <mergeCell ref="A526:G526"/>
    <mergeCell ref="C527:E527"/>
    <mergeCell ref="F527:G527"/>
    <mergeCell ref="C95:D95"/>
    <mergeCell ref="E95:F95"/>
    <mergeCell ref="E80:G80"/>
    <mergeCell ref="B81:D81"/>
    <mergeCell ref="E81:G81"/>
    <mergeCell ref="C534:E534"/>
    <mergeCell ref="F534:G534"/>
    <mergeCell ref="C535:E535"/>
    <mergeCell ref="F535:G535"/>
    <mergeCell ref="B82:D82"/>
    <mergeCell ref="E82:G82"/>
    <mergeCell ref="B83:D83"/>
    <mergeCell ref="E83:G83"/>
    <mergeCell ref="A84:G84"/>
    <mergeCell ref="C532:E532"/>
    <mergeCell ref="F532:G532"/>
    <mergeCell ref="C533:E533"/>
    <mergeCell ref="F533:G533"/>
    <mergeCell ref="A86:G86"/>
    <mergeCell ref="C87:D87"/>
    <mergeCell ref="E87:F87"/>
    <mergeCell ref="C88:D88"/>
    <mergeCell ref="E88:F88"/>
    <mergeCell ref="C530:E530"/>
    <mergeCell ref="F530:G530"/>
    <mergeCell ref="C531:E531"/>
    <mergeCell ref="F541:G541"/>
    <mergeCell ref="B73:D73"/>
    <mergeCell ref="E73:G73"/>
    <mergeCell ref="B74:D74"/>
    <mergeCell ref="E74:G74"/>
    <mergeCell ref="B75:D75"/>
    <mergeCell ref="E75:G75"/>
    <mergeCell ref="C538:E538"/>
    <mergeCell ref="F538:G538"/>
    <mergeCell ref="C539:E539"/>
    <mergeCell ref="F539:G539"/>
    <mergeCell ref="B76:D76"/>
    <mergeCell ref="E76:G76"/>
    <mergeCell ref="B77:D77"/>
    <mergeCell ref="E77:G77"/>
    <mergeCell ref="B78:D78"/>
    <mergeCell ref="E78:G78"/>
    <mergeCell ref="C536:E536"/>
    <mergeCell ref="F536:G536"/>
    <mergeCell ref="C537:E537"/>
    <mergeCell ref="F537:G537"/>
    <mergeCell ref="B79:D79"/>
    <mergeCell ref="E79:G79"/>
    <mergeCell ref="B80:D80"/>
    <mergeCell ref="B65:D65"/>
    <mergeCell ref="E65:G65"/>
    <mergeCell ref="C544:E544"/>
    <mergeCell ref="F544:G544"/>
    <mergeCell ref="A546:G546"/>
    <mergeCell ref="C547:E547"/>
    <mergeCell ref="F547:G547"/>
    <mergeCell ref="B66:D66"/>
    <mergeCell ref="E66:G66"/>
    <mergeCell ref="B67:D67"/>
    <mergeCell ref="E67:G67"/>
    <mergeCell ref="A68:G68"/>
    <mergeCell ref="C542:E542"/>
    <mergeCell ref="F542:G542"/>
    <mergeCell ref="C543:E543"/>
    <mergeCell ref="F543:G543"/>
    <mergeCell ref="A70:G70"/>
    <mergeCell ref="B71:D71"/>
    <mergeCell ref="E71:G71"/>
    <mergeCell ref="B72:D72"/>
    <mergeCell ref="E72:G72"/>
    <mergeCell ref="C540:E540"/>
    <mergeCell ref="F540:G540"/>
    <mergeCell ref="C541:E541"/>
    <mergeCell ref="B57:D57"/>
    <mergeCell ref="E57:G57"/>
    <mergeCell ref="B58:D58"/>
    <mergeCell ref="E58:G58"/>
    <mergeCell ref="B59:D59"/>
    <mergeCell ref="E59:G59"/>
    <mergeCell ref="C550:E550"/>
    <mergeCell ref="F550:G550"/>
    <mergeCell ref="C551:E551"/>
    <mergeCell ref="F551:G551"/>
    <mergeCell ref="B60:D60"/>
    <mergeCell ref="E60:G60"/>
    <mergeCell ref="B61:D61"/>
    <mergeCell ref="E61:G61"/>
    <mergeCell ref="B62:D62"/>
    <mergeCell ref="E62:G62"/>
    <mergeCell ref="C548:E548"/>
    <mergeCell ref="F548:G548"/>
    <mergeCell ref="C549:E549"/>
    <mergeCell ref="F549:G549"/>
    <mergeCell ref="B63:D63"/>
    <mergeCell ref="E63:G63"/>
    <mergeCell ref="B64:D64"/>
    <mergeCell ref="E64:G64"/>
    <mergeCell ref="A564:C564"/>
    <mergeCell ref="D564:G564"/>
    <mergeCell ref="A562:C562"/>
    <mergeCell ref="D562:G562"/>
    <mergeCell ref="A563:C563"/>
    <mergeCell ref="D563:G563"/>
    <mergeCell ref="A558:G558"/>
    <mergeCell ref="A559:C559"/>
    <mergeCell ref="D559:G559"/>
    <mergeCell ref="A560:C560"/>
    <mergeCell ref="D560:G560"/>
    <mergeCell ref="A561:C561"/>
    <mergeCell ref="D561:G561"/>
    <mergeCell ref="D32:E32"/>
    <mergeCell ref="F32:G32"/>
    <mergeCell ref="B33:C33"/>
    <mergeCell ref="D33:E33"/>
    <mergeCell ref="F33:G33"/>
    <mergeCell ref="B31:C31"/>
    <mergeCell ref="D31:E31"/>
    <mergeCell ref="F36:G36"/>
    <mergeCell ref="C556:E556"/>
    <mergeCell ref="F556:G556"/>
    <mergeCell ref="C554:E554"/>
    <mergeCell ref="F554:G554"/>
    <mergeCell ref="C555:E555"/>
    <mergeCell ref="F555:G555"/>
    <mergeCell ref="A53:G53"/>
    <mergeCell ref="A54:G54"/>
    <mergeCell ref="B55:D55"/>
    <mergeCell ref="E55:G55"/>
    <mergeCell ref="B56:D56"/>
    <mergeCell ref="E56:G56"/>
    <mergeCell ref="C552:E552"/>
    <mergeCell ref="F552:G552"/>
    <mergeCell ref="C553:E553"/>
    <mergeCell ref="F553:G553"/>
    <mergeCell ref="A41:G41"/>
    <mergeCell ref="D35:E35"/>
    <mergeCell ref="F35:G35"/>
    <mergeCell ref="B36:C36"/>
    <mergeCell ref="A38:D38"/>
    <mergeCell ref="E38:G38"/>
    <mergeCell ref="A39:D39"/>
    <mergeCell ref="E39:G39"/>
    <mergeCell ref="A40:D40"/>
    <mergeCell ref="E40:G40"/>
    <mergeCell ref="A565:C565"/>
    <mergeCell ref="D565:G565"/>
    <mergeCell ref="A16:G21"/>
    <mergeCell ref="A22:G22"/>
    <mergeCell ref="A23:G23"/>
    <mergeCell ref="A6:B6"/>
    <mergeCell ref="C6:G6"/>
    <mergeCell ref="A7:B7"/>
    <mergeCell ref="C7:G7"/>
    <mergeCell ref="D27:E27"/>
    <mergeCell ref="B28:C28"/>
    <mergeCell ref="D28:E28"/>
    <mergeCell ref="F27:G27"/>
    <mergeCell ref="F28:G28"/>
    <mergeCell ref="B29:C29"/>
    <mergeCell ref="D29:E29"/>
    <mergeCell ref="E50:F50"/>
    <mergeCell ref="F31:G31"/>
    <mergeCell ref="B32:C32"/>
    <mergeCell ref="A51:G51"/>
    <mergeCell ref="F24:G24"/>
    <mergeCell ref="B24:C24"/>
    <mergeCell ref="D24:E24"/>
    <mergeCell ref="F25:G25"/>
    <mergeCell ref="D26:E26"/>
    <mergeCell ref="F29:G29"/>
    <mergeCell ref="B30:C30"/>
    <mergeCell ref="D30:E30"/>
    <mergeCell ref="F30:G30"/>
    <mergeCell ref="A3:G4"/>
    <mergeCell ref="A5:G5"/>
    <mergeCell ref="A8:G8"/>
    <mergeCell ref="A9:G14"/>
    <mergeCell ref="A15:G15"/>
    <mergeCell ref="F26:G26"/>
    <mergeCell ref="B35:C35"/>
    <mergeCell ref="D36:E36"/>
    <mergeCell ref="B34:C34"/>
    <mergeCell ref="D34:E34"/>
    <mergeCell ref="F34:G34"/>
    <mergeCell ref="A566:G566"/>
    <mergeCell ref="A568:G568"/>
    <mergeCell ref="A1:G2"/>
    <mergeCell ref="B46:C46"/>
    <mergeCell ref="E46:F46"/>
    <mergeCell ref="E48:F48"/>
    <mergeCell ref="E49:F49"/>
    <mergeCell ref="E47:F47"/>
    <mergeCell ref="B47:C47"/>
    <mergeCell ref="A42:G42"/>
    <mergeCell ref="A43:G43"/>
    <mergeCell ref="A44:G44"/>
    <mergeCell ref="A45:G45"/>
    <mergeCell ref="A37:D37"/>
    <mergeCell ref="E37:G37"/>
    <mergeCell ref="B25:C25"/>
    <mergeCell ref="B26:C26"/>
    <mergeCell ref="B27:C27"/>
    <mergeCell ref="D25:E25"/>
  </mergeCells>
  <phoneticPr fontId="8" type="noConversion"/>
  <hyperlinks>
    <hyperlink ref="A23" r:id="rId1" xr:uid="{F706CCAC-5EF7-42D3-8F06-BD8350CC0F88}"/>
    <hyperlink ref="A43" r:id="rId2" xr:uid="{4C13B6FD-5041-42C3-82D8-41F42EA3C733}"/>
    <hyperlink ref="A45" r:id="rId3" xr:uid="{54FBC900-9082-42B7-A62F-8B499F5A80EF}"/>
    <hyperlink ref="G47" r:id="rId4" xr:uid="{43850A68-2C19-48F3-B04E-44F4D5413393}"/>
    <hyperlink ref="G48" r:id="rId5" display="https://www.mic.gov.py/anexo-estadistico-mic/" xr:uid="{CB205053-5A44-4D26-8481-6E26D0CFDCF3}"/>
    <hyperlink ref="G49" r:id="rId6" display="https://micpy-my.sharepoint.com/:x:/g/personal/bianca_balbuena_mic_gov_py/IQAhr8cDsvNbT61VSv5RCIS5AVrbNLsYTJmw6rxE_Njz5D0?e=ByyP3O" xr:uid="{B4ECDD12-F0A6-494B-B845-D43D54F0D5F0}"/>
    <hyperlink ref="G50" r:id="rId7" xr:uid="{2DF8C354-4C50-4DC1-81F4-3B157903BE3E}"/>
    <hyperlink ref="E66" r:id="rId8" xr:uid="{91C53D6C-7D00-4BB4-A5DF-9976F752E1A6}"/>
    <hyperlink ref="E63:G63" r:id="rId9" display="https://www.mic.gov.py/wp-content/uploads/2025/09/sueldos_202508-Ago.pdf" xr:uid="{B36F3D3B-E99C-4642-B677-8078C2522109}"/>
    <hyperlink ref="E62:G62" r:id="rId10" display="https://www.mic.gov.py/wp-content/uploads/2025/08/sueldos_202507-Jul.pdf" xr:uid="{105E160F-112C-4CA1-85DF-42B667217F71}"/>
    <hyperlink ref="E59:G59" r:id="rId11" display="https://www.mic.gov.py/wp-content/uploads/2025/05/sueldos_202504-Abr.pdf" xr:uid="{A74AC5A8-3D52-44D2-B8DC-9403B403E0A7}"/>
    <hyperlink ref="E60:G60" r:id="rId12" display="https://www.mic.gov.py/wp-content/uploads/2025/06/sueldos_202505-May.pdf" xr:uid="{076848D3-56D6-4D90-94A5-2EE594A3A6A3}"/>
    <hyperlink ref="E56:G56" r:id="rId13" display="https://www.mic.gov.py/wp-content/uploads/2025/02/sueldos_202501-Ene.pdf" xr:uid="{61725D55-0CBF-407F-8212-8C58A333DC70}"/>
    <hyperlink ref="E57:G57" r:id="rId14" display="https://www.mic.gov.py/wp-content/uploads/2025/04/sueldos_202502-Feb.pdf" xr:uid="{46B465A5-FB1B-43D0-82FE-458BE7EF29BA}"/>
    <hyperlink ref="E58" r:id="rId15" xr:uid="{01A02A22-9F05-449C-BF9A-819038525787}"/>
    <hyperlink ref="E61" r:id="rId16" xr:uid="{8A48DC8D-4C6B-4BE7-97F2-AFC85E9050E9}"/>
    <hyperlink ref="E64" r:id="rId17" xr:uid="{C6AFDEF4-00C4-4A06-8DF1-9E0D191135E6}"/>
    <hyperlink ref="G111" r:id="rId18" display="https://www.mic.gov.py/estadisticas-maquila/" xr:uid="{64FFFEA8-7313-480F-973E-88CC930B0069}"/>
    <hyperlink ref="G108" r:id="rId19" display="https://www.mic.gov.py/estadisticas-60-90/" xr:uid="{773DC4A0-06AA-494B-8B44-AA41BF521BD3}"/>
    <hyperlink ref="G106" r:id="rId20" display="https://www.mic.gov.py/materia-prima-estadisticas/" xr:uid="{AD491EAC-EA23-4433-AD4E-5FED0AC48FA4}"/>
    <hyperlink ref="G104" r:id="rId21" display="https://micpy-my.sharepoint.com/:x:/g/personal/bianca_balbuena_mic_gov_py/IQAhr8cDsvNbT61VSv5RCIS5AVrbNLsYTJmw6rxE_Njz5D0?e=ByyP3O" xr:uid="{92DB006E-6AB3-447B-A1CA-67CB1CFBB89A}"/>
    <hyperlink ref="G105" r:id="rId22" display="https://micpy-my.sharepoint.com/:x:/g/personal/bianca_balbuena_mic_gov_py/IQBbxHqdh3WMTZ48mgEkiVZpAYIDuYk3ge26cJt0QfMzBVc?e=WRizjE" xr:uid="{9A5EFBD7-A648-4B11-8AAE-D459B4021CBD}"/>
    <hyperlink ref="G112" r:id="rId23" display="https://micpy-my.sharepoint.com/:x:/g/personal/bianca_balbuena_mic_gov_py/IQAqd8bQZkT5TbXS8QxODpovAbgpwnZXjnfZjn8MoD0igJQ?e=Iz2Dfw" xr:uid="{72F4E612-A954-4227-BFD8-D76D64BF697D}"/>
    <hyperlink ref="G115" r:id="rId24" xr:uid="{B0C1C5EA-0BCC-4CC9-A4E6-2FDC1E46CBC8}"/>
    <hyperlink ref="G116" r:id="rId25" xr:uid="{0AABEEB9-7A87-4B3D-82C5-1A5F55C02623}"/>
    <hyperlink ref="G123" r:id="rId26" display="../../../../../../:f:/g/personal/nflecha_mic_gov_py/IgAfvu6FcklTQZn7qTiFBYH_AZZkSIIyWQp7cuFbOT9PcNE?e=ptoh3z" xr:uid="{A74B9096-941F-49A4-9A4C-B17E1BE5DCE9}"/>
    <hyperlink ref="G128" r:id="rId27" display="../../../../../../:b:/g/personal/nflecha_mic_gov_py/IQAp7X1ic_PHSbRudklvA0nbAQijs9K6Skyz4OwYBiPssY8?e=wifMak" xr:uid="{C71409E5-2DFD-49B6-9151-448C25F6BAC6}"/>
    <hyperlink ref="G117" r:id="rId28" display="https://micpy.sharepoint.com/sites/RESPOSITORIOVIRTUALMIPYMES/INFORMES DE TRABAJO/Forms/AllItems.aspx?id=%2Fsites%2FRESPOSITORIOVIRTUALMIPYMES%2FINFORMES%20DE%20TRABAJO%2FMIPYMES%20Y%20EMPRENDEDORES%20ASISTIDOS%2F2025%2FEVIDENCIAS%20DE%20INFORMES%2FDGFR&amp;viewid=6d17a97d%2Df502%2D406c%2Db3e5%2D1594dce65fbe" xr:uid="{FB2E81DE-ED65-43CF-AFFE-E266E0D60BD8}"/>
    <hyperlink ref="G140" r:id="rId29" xr:uid="{1359994C-3C62-459D-A58E-B875E095E26E}"/>
    <hyperlink ref="G148" r:id="rId30" xr:uid="{89E29F91-05C4-448E-B449-98567048E2E7}"/>
    <hyperlink ref="G149" r:id="rId31" xr:uid="{8EF24809-4995-4D0B-952E-ED59AAE42851}"/>
    <hyperlink ref="G159" r:id="rId32" display="https://micpy-my.sharepoint.com/my?id=%2Fpersonal%2Fadmorel%5Fmic%5Fgov%5Fpy%2FDocuments%2FEvidencias%20Informe%20Rendici%C3%B3n%20de%20Cuentas%20DGCS%2FInforme%20Rendici%C3%B3n%20de%20Cuentas%20DNPCS%5FDGCS%202025&amp;viewid=a4575993%2D87cd%2D48e8%2D8115%2D563f19c1835c&amp;login_hint=admorel%40mic%2Egov%2Epy&amp;source=waffle" xr:uid="{367704AE-096F-456D-86F9-9E0225222C0E}"/>
    <hyperlink ref="G160" r:id="rId33" display="https://micpy-my.sharepoint.com/my?id=%2Fpersonal%2Fadmorel%5Fmic%5Fgov%5Fpy%2FDocuments%2FEvidencias%20Informe%20Rendici%C3%B3n%20de%20Cuentas%20DGCS%2FInforme%20Rendici%C3%B3n%20de%20Cuentas%20DNPCS%5FDGCS%202025&amp;viewid=a4575993%2D87cd%2D48e8%2D8115%2D563f19c1835c&amp;login_hint=admorel%40mic%2Egov%2Epy&amp;source=waffle" xr:uid="{79C9CF93-3499-4FDD-8DC4-597DBCC3B4CC}"/>
    <hyperlink ref="G161" r:id="rId34" display="https://micpy-my.sharepoint.com/my?id=%2Fpersonal%2Fadmorel%5Fmic%5Fgov%5Fpy%2FDocuments%2FEvidencias%20Informe%20Rendici%C3%B3n%20de%20Cuentas%20DGCS%2FInforme%20Rendici%C3%B3n%20de%20Cuentas%20DNPCS%5FDGCS%202025&amp;viewid=a4575993%2D87cd%2D48e8%2D8115%2D563f19c1835c&amp;login_hint=admorel%40mic%2Egov%2Epy&amp;source=waffle" xr:uid="{DC18EE68-35B9-4F87-81E9-C31DC6675391}"/>
    <hyperlink ref="G162" r:id="rId35" display="https://micpy-my.sharepoint.com/my?id=%2Fpersonal%2Fadmorel%5Fmic%5Fgov%5Fpy%2FDocuments%2FEvidencias%20Informe%20Rendici%C3%B3n%20de%20Cuentas%20DGCS%2FInforme%20Rendici%C3%B3n%20de%20Cuentas%20DNPCS%5FDGCS%202025&amp;viewid=a4575993%2D87cd%2D48e8%2D8115%2D563f19c1835c&amp;login_hint=admorel%40mic%2Egov%2Epy&amp;source=waffle" xr:uid="{24F769FB-95F8-4856-9E37-D99A4949A5FF}"/>
    <hyperlink ref="G167" r:id="rId36" xr:uid="{C3572EE8-B9A1-494C-855F-D2BF35EFA6DE}"/>
    <hyperlink ref="G168" r:id="rId37" xr:uid="{0B442117-B9A6-44EC-A637-FEBDE449479C}"/>
    <hyperlink ref="G166" r:id="rId38" xr:uid="{3F11617D-2F25-460C-A513-BD97185B080E}"/>
    <hyperlink ref="G169" r:id="rId39" xr:uid="{7B964F58-EB1C-4647-80AF-C3671A096911}"/>
    <hyperlink ref="G170" r:id="rId40" xr:uid="{D19F86F8-A617-45D2-9429-0127FEFA1CC5}"/>
    <hyperlink ref="G204" r:id="rId41" xr:uid="{94233BE0-A34B-4F76-B634-0F1CE14BC6BD}"/>
    <hyperlink ref="G205" r:id="rId42" xr:uid="{B4311F9A-3218-44AD-B7F4-16A5B13AA4C7}"/>
    <hyperlink ref="G206" r:id="rId43" xr:uid="{95AF726C-2F87-4BC5-89DC-3D36CB5F89CC}"/>
    <hyperlink ref="G207" r:id="rId44" xr:uid="{1339DA59-A76C-497A-AC8C-DA9A16DE89F5}"/>
    <hyperlink ref="G208" r:id="rId45" xr:uid="{F823BD31-672F-4E47-81AD-7BBA5B0D807D}"/>
    <hyperlink ref="G209" r:id="rId46" xr:uid="{38B287C1-A361-4144-BF09-E45C6E36A2C3}"/>
    <hyperlink ref="G210" r:id="rId47" xr:uid="{7B8B54C9-1806-4B4B-B6CD-C9EC8857C4EF}"/>
    <hyperlink ref="G211" r:id="rId48" xr:uid="{E63BA88B-2A97-41EA-AB18-3706902F1970}"/>
    <hyperlink ref="G212" r:id="rId49" xr:uid="{09519628-783F-41DF-B84B-8515CBE0A6E4}"/>
    <hyperlink ref="G213" r:id="rId50" xr:uid="{C47F7926-69B7-456C-A1E8-84A66CA9A3AD}"/>
    <hyperlink ref="G214" r:id="rId51" xr:uid="{F97633FC-4E02-4F85-8682-431AA7B3EE66}"/>
    <hyperlink ref="G215" r:id="rId52" xr:uid="{06055843-3DBC-472A-B29E-5AAED390DC22}"/>
    <hyperlink ref="G216" r:id="rId53" xr:uid="{BE8F015C-CAFC-4261-A91A-9153EA2F7C37}"/>
    <hyperlink ref="G217" r:id="rId54" xr:uid="{E05F032E-CB65-43B0-B7A1-F835B6DC390B}"/>
    <hyperlink ref="G218" r:id="rId55" xr:uid="{D86FB451-53DC-4401-845B-621533A08DC0}"/>
    <hyperlink ref="G227" r:id="rId56" xr:uid="{6AB32A47-1744-49B9-A48D-67CA179C64E8}"/>
    <hyperlink ref="G245" r:id="rId57" xr:uid="{498E2387-0D3A-4654-84CB-625CCFE3234D}"/>
    <hyperlink ref="G246" r:id="rId58" xr:uid="{3C42F72B-A1A3-4E39-BD42-074D8F7C5B13}"/>
    <hyperlink ref="G247" r:id="rId59" xr:uid="{8B478DAC-302B-40AE-B218-7C9D44D7687B}"/>
    <hyperlink ref="G250" r:id="rId60" xr:uid="{1303CAAC-7F24-428A-842C-BCBAF4ED1483}"/>
    <hyperlink ref="G251" r:id="rId61" xr:uid="{E4F7F857-4EF0-4E8A-BB8B-07B02667D702}"/>
    <hyperlink ref="G219" r:id="rId62" xr:uid="{E8196113-47D3-4384-B4B8-024E558F2F20}"/>
    <hyperlink ref="G220" r:id="rId63" xr:uid="{96C36783-CCE5-4FDE-82B1-96C2254DF4CE}"/>
    <hyperlink ref="G221" r:id="rId64" xr:uid="{EA284913-0D1D-4BED-B0D6-88B5AEC7615E}"/>
    <hyperlink ref="G222" r:id="rId65" xr:uid="{EF36C7F8-5B7B-41CF-960F-68C7D4A8792B}"/>
    <hyperlink ref="G223" r:id="rId66" xr:uid="{514F9079-6DBE-4510-8759-496D4DA91813}"/>
    <hyperlink ref="G224" r:id="rId67" xr:uid="{39DD3CA7-1282-4334-AAAA-1004FFBBEAE0}"/>
    <hyperlink ref="G225" r:id="rId68" xr:uid="{82DBC99F-82F2-4A8B-933B-E0EF5315FCE2}"/>
    <hyperlink ref="G226" r:id="rId69" xr:uid="{A9A1CD44-8055-42A2-BA57-A1AD9124E368}"/>
    <hyperlink ref="G228" r:id="rId70" xr:uid="{20AD263D-E984-4AE7-86BC-89B03384DE39}"/>
    <hyperlink ref="G229" r:id="rId71" xr:uid="{75A7BD3C-EB83-4957-A5CB-F37FD0261C6A}"/>
    <hyperlink ref="G230" r:id="rId72" xr:uid="{33D9F0C2-A6B5-468C-9211-E768528AFC95}"/>
    <hyperlink ref="G231" r:id="rId73" xr:uid="{694B9ACC-BAEA-4976-8CA4-4201B30B88BF}"/>
    <hyperlink ref="G232" r:id="rId74" xr:uid="{ED48FA8A-F8D9-4D2E-B7CF-C5BC47946EDF}"/>
    <hyperlink ref="G233" r:id="rId75" xr:uid="{33A23F11-84D9-4F5B-B0E0-ACC554021574}"/>
    <hyperlink ref="G234" r:id="rId76" xr:uid="{4CB234B5-8346-4707-BEC1-B9902A2DFF60}"/>
    <hyperlink ref="G235" r:id="rId77" xr:uid="{FC482D98-5551-4370-93B0-5893BD18A17B}"/>
    <hyperlink ref="G236" r:id="rId78" xr:uid="{5FD70068-AEBF-406E-AC19-AC8E29DA7D96}"/>
    <hyperlink ref="G237" r:id="rId79" xr:uid="{13A4082A-4515-4765-A15B-F6E353437F87}"/>
    <hyperlink ref="G238" r:id="rId80" xr:uid="{81D57A9B-587B-4CA5-BFC6-4E38CA9E5E3B}"/>
    <hyperlink ref="G239" r:id="rId81" xr:uid="{93C9A85C-94F6-418F-A519-E7897A019C48}"/>
    <hyperlink ref="G240" r:id="rId82" xr:uid="{38EAA0C7-832B-4ED1-9310-AB3AC37FA5EA}"/>
    <hyperlink ref="G241" r:id="rId83" xr:uid="{22525DE2-FBEF-45A0-908D-A1694E268174}"/>
    <hyperlink ref="G242" r:id="rId84" xr:uid="{7BD0FF92-6A01-4F46-A634-9F67A31A92E8}"/>
    <hyperlink ref="G243" r:id="rId85" xr:uid="{7BA64337-8E87-4503-BE3B-168B14E6C46F}"/>
    <hyperlink ref="G244" r:id="rId86" xr:uid="{E370BFB0-06D3-4A35-A889-32CF456E64E7}"/>
    <hyperlink ref="G248" r:id="rId87" xr:uid="{85D150F8-EF4A-448E-B4C1-465A59349140}"/>
    <hyperlink ref="G249" r:id="rId88" xr:uid="{2BB2CEA7-DDCB-45D3-BB00-FAA72D4D5797}"/>
    <hyperlink ref="G252" r:id="rId89" xr:uid="{456EC79D-3C87-4D5F-88FA-91756A5AA23B}"/>
    <hyperlink ref="G253" r:id="rId90" xr:uid="{4E128E5F-456E-4D46-A3D0-8C0B7C4F8711}"/>
    <hyperlink ref="G254" r:id="rId91" xr:uid="{73D98A73-2BA6-4443-9E0F-AB32BD97FFC4}"/>
    <hyperlink ref="G255" r:id="rId92" xr:uid="{5A9B6C7E-121B-4B6B-BF66-86B5F283CE44}"/>
    <hyperlink ref="G256" r:id="rId93" xr:uid="{CA869275-3230-4951-A054-8212B8C7042D}"/>
    <hyperlink ref="G257" r:id="rId94" xr:uid="{395779FC-3163-414E-9F2E-BFB1C0DB4777}"/>
    <hyperlink ref="G171" r:id="rId95" location="compras_convenio" xr:uid="{9558F10C-40C9-49E9-A8A4-7B37B51AD984}"/>
    <hyperlink ref="G276:G382" r:id="rId96" display="https://drive.google.com/file/d/1ecPCll-TB8d2NVn_Htm9LXYKmTs1gj3V/view?usp=sharing" xr:uid="{59261CF8-D805-4F12-A51B-27EBB5402B19}"/>
    <hyperlink ref="G275" r:id="rId97" xr:uid="{BA1E2C6D-8F7E-4B2A-97AF-1277112DEBFF}"/>
    <hyperlink ref="G391" r:id="rId98" xr:uid="{1671199C-DDE6-4843-80F2-385437D6B34E}"/>
    <hyperlink ref="G392" r:id="rId99" xr:uid="{20E75E06-856F-4B91-A305-19EC0BA40ED4}"/>
    <hyperlink ref="G393" r:id="rId100" xr:uid="{B55AE73D-F847-485D-BCE1-0D58A8FA938F}"/>
    <hyperlink ref="C407" r:id="rId101" display="info@rediex.gov.py" xr:uid="{2B88502C-8C80-4051-9D23-8F023B3A1036}"/>
    <hyperlink ref="C406" r:id="rId102" xr:uid="{7DB00CA9-96CE-490F-A740-27DBB61FD07E}"/>
    <hyperlink ref="G395" r:id="rId103" xr:uid="{C2888A0A-179A-49F8-9E2E-702E2EA2634E}"/>
    <hyperlink ref="G396" r:id="rId104" xr:uid="{94EEFDD6-762A-4925-B00F-CD8712ED9B36}"/>
    <hyperlink ref="G397" r:id="rId105" xr:uid="{7FF3F654-67DA-4BE0-9F7F-EA32E7CF86F7}"/>
    <hyperlink ref="G400" r:id="rId106" xr:uid="{AC778152-1E58-4C5E-91D7-85DB7BCEC072}"/>
    <hyperlink ref="G407" r:id="rId107" xr:uid="{61A3E516-221A-4212-8536-40AC22956AF1}"/>
    <hyperlink ref="G394" r:id="rId108" xr:uid="{7CF9D163-F4E7-4055-87B3-B48E3940228A}"/>
    <hyperlink ref="G398" r:id="rId109" xr:uid="{6C3BBEE5-E8BA-426B-8F31-4856DE50C44E}"/>
    <hyperlink ref="G401" r:id="rId110" xr:uid="{021C0791-F335-427F-A431-D65D5CDADDC8}"/>
    <hyperlink ref="G402" r:id="rId111" xr:uid="{76C6E93B-4ADB-4B5C-9AA6-97879B709D44}"/>
    <hyperlink ref="G403" r:id="rId112" xr:uid="{C1B5290D-DB73-4DCF-903E-00E2C4DD0887}"/>
    <hyperlink ref="C405" r:id="rId113" display="info@rediex.gov.py" xr:uid="{E2823579-F103-4619-8091-57D0099FA214}"/>
    <hyperlink ref="G404" r:id="rId114" xr:uid="{6B49C553-684F-47E4-AD3D-FDCBBD3480EC}"/>
    <hyperlink ref="G399" r:id="rId115" xr:uid="{069E3B31-E557-47AA-B0CD-50D521C0BFE6}"/>
    <hyperlink ref="G412" r:id="rId116" xr:uid="{F6D2CCEB-1EC9-4EE6-9363-C744F9D464A1}"/>
    <hyperlink ref="C419" r:id="rId117" display="info@rediex.gov.py" xr:uid="{1E978B6C-97A2-4E8F-9CE3-BF3271BE5D85}"/>
    <hyperlink ref="E419:F419" r:id="rId118" display="Unidad de Transparencia y Anticorrupción - UTA" xr:uid="{059A9BE2-715E-4363-9967-AE8CCDA32044}"/>
    <hyperlink ref="G420" r:id="rId119" display="https://denuncias.contraloria.gov.py/ _x000a__x000a__x000a__x000a__x000a__x000a__x000a__x000a_" xr:uid="{D57DA954-4E0A-4B99-B887-1ECCFF2857E2}"/>
    <hyperlink ref="C420" r:id="rId120" display="https://denuncias.gov.py/portal-publico" xr:uid="{4FAF3CCB-6862-47C4-B5A8-CDEE6044057A}"/>
    <hyperlink ref="C420:D420" r:id="rId121" display="Acceso al Portal Nacional de Denuncias Ciudadanas        " xr:uid="{58D011B9-BB5E-4413-A07C-E88E23B28788}"/>
    <hyperlink ref="G421" r:id="rId122" display="https://www.mic.gov.py/_x000a__x000a__x000a__x000a__x000a__x000a__x000a__x000a_" xr:uid="{9CB22B73-8DED-40FC-B608-3A66E354272C}"/>
    <hyperlink ref="C421" r:id="rId123" display="https://www.mic.gov.py/   Botonera de acceso directo al Portal de Denuncias Anticorrupción desde la página de inicio del Ministerio de Industria y Comercio. " xr:uid="{A304FA41-81B7-46BA-99EB-E3CF0D8BF091}"/>
    <hyperlink ref="C421:D421" r:id="rId124" display="Botón de acceso directo al Portal Nacional de Denuncias Ciudadanas desde la página de inicio del Ministerio de Industria y Comercio  " xr:uid="{ADA78665-D354-457C-93BC-9E1FC90EC3DD}"/>
    <hyperlink ref="G422" r:id="rId125" display="https://www.mic.gov.py/unidad-de-transparencia-y-la-anticorrupcion/_x000a__x000a__x000a__x000a__x000a__x000a__x000a__x000a_" xr:uid="{395A572E-85A9-47A1-8C36-038B8A4A20E2}"/>
    <hyperlink ref="C422" r:id="rId126" display="https://www.mic.gov.py/   Botonera de acceso directo al Portal de Denuncias Anticorrupción desde la página de inicio del Ministerio de Industria y Comercio. " xr:uid="{0FEEF30C-AAD2-4691-8DD5-98F85079EF37}"/>
    <hyperlink ref="C422:D422" r:id="rId127" display="Botón de acceso directo al Portal Nacional de Denuncias Ciudadanas desde el apartado UTA - MIC   " xr:uid="{5BA76E59-F9ED-4B2F-B83B-EBEDBEF4B379}"/>
    <hyperlink ref="C423" r:id="rId128" display="https://www.mic.gov.py/   Botonera de acceso directo al Portal de Denuncias Anticorrupción desde la página de inicio del Ministerio de Industria y Comercio. " xr:uid="{817F9DB2-E9A1-44A1-813E-C8CD512F551E}"/>
    <hyperlink ref="C423:D423" r:id="rId129" display="Botón de acceso directo a la Encuesta de satisfacción al ciudadano desde la página de inicio del Ministerio de Industria y Comercio.     " xr:uid="{10ACB066-395A-4AAD-ABD3-03C1676E3CD1}"/>
    <hyperlink ref="A425" r:id="rId130" xr:uid="{1B7BFC5F-CC1C-43E9-BE1B-9F3E4B44901F}"/>
    <hyperlink ref="F428" r:id="rId131" xr:uid="{3653DA98-3B56-450B-B0DE-60B8BFE8A790}"/>
    <hyperlink ref="F429" r:id="rId132" xr:uid="{2391441F-2445-4FB1-BCD5-7BBEFE8B293A}"/>
    <hyperlink ref="F430" r:id="rId133" xr:uid="{76DE8664-ABFC-4AD9-BB76-42862C1AA764}"/>
    <hyperlink ref="F431" r:id="rId134" xr:uid="{BA30DDE5-4F59-4F64-9860-B597AD710644}"/>
    <hyperlink ref="F432" r:id="rId135" xr:uid="{68C38F5E-A357-47E9-A9CE-B246D005BEFC}"/>
    <hyperlink ref="F433" r:id="rId136" xr:uid="{7A2D0DE2-1F24-4EDD-85FA-E1187A273CD8}"/>
    <hyperlink ref="F434" r:id="rId137" xr:uid="{C042F183-2055-45F9-A951-493E761DFDD7}"/>
    <hyperlink ref="F435" r:id="rId138" display="https://micpy-my.sharepoint.com/my?id=%2Fpersonal%2Fadmorel%5Fmic%5Fgov%5Fpy%2FDocuments%2FEvidencias%20Informe%20Rendici%C3%B3n%20de%20Cuentas%20DGCS%2FInforme%20Rendici%C3%B3n%20de%20Cuentas%20DNPCS%5FDGCS%202025%2F3er%2E%20Trimestre%202025%2FCapacitaciones%20en%20Comercio%20de%20Servicios%20y%20REPSE%2FJulio%202025&amp;login_hint=admorel%40mic%2Egov%2Epy&amp;source=waffle" xr:uid="{5C7A64AA-48D5-4696-98BE-A189E48920DB}"/>
    <hyperlink ref="F436" r:id="rId139" display="https://micpy-my.sharepoint.com/my?id=%2Fpersonal%2Fadmorel%5Fmic%5Fgov%5Fpy%2FDocuments%2FEvidencias%20Informe%20Rendici%C3%B3n%20de%20Cuentas%20DGCS%2FInforme%20Rendici%C3%B3n%20de%20Cuentas%20DNPCS%5FDGCS%202025%2F3er%2E%20Trimestre%202025%2FApoyo%20y%20fortalecimiento%20de%20los%20sectores%20de%20Servicios&amp;login_hint=admorel%40mic%2Egov%2Epy&amp;source=waffle" xr:uid="{8F1D936A-067D-41CB-9C59-4A18195D34FB}"/>
    <hyperlink ref="F437" r:id="rId140" display="https://micpy-my.sharepoint.com/my?id=%2Fpersonal%2Fadmorel%5Fmic%5Fgov%5Fpy%2FDocuments%2FEvidencias%20Informe%20Rendici%C3%B3n%20de%20Cuentas%20DGCS%2FInforme%20Rendici%C3%B3n%20de%20Cuentas%20DNPCS%5FDGCS%202025%2F3er%2E%20Trimestre%202025%2FApoyo%20y%20fortalecimiento%20de%20los%20sectores%20de%20Servicios&amp;login_hint=admorel%40mic%2Egov%2Epy&amp;source=waffle" xr:uid="{05D7F746-CC76-4BE1-B117-BFC481B077EF}"/>
    <hyperlink ref="F438" r:id="rId141" display="https://micpy-my.sharepoint.com/my?id=%2Fpersonal%2Fadmorel%5Fmic%5Fgov%5Fpy%2FDocuments%2FEvidencias%20Informe%20Rendici%C3%B3n%20de%20Cuentas%20DGCS%2FInforme%20Rendici%C3%B3n%20de%20Cuentas%20DNPCS%5FDGCS%202025%2F4to%2E%20Trimestre%202025%2FCapacitaciones%20en%20Comercio%20de%20Servicios%20y%20REPSE%2FDiciembre%202025&amp;viewid=a4575993%2D87cd%2D48e8%2D8115%2D563f19c1835c&amp;login_hint=admorel%40mic%2Egov%2Epy&amp;source=waffle" xr:uid="{7C0F5F29-2B60-491C-83F5-B1AB0471DEFE}"/>
    <hyperlink ref="G443" r:id="rId142" display="https://micpy-my.sharepoint.com/:x:/g/personal/bianca_balbuena_mic_gov_py/EfoDyQb8zU5MkMDTrlOOEd0BKAsU0OabFhCgd6HLQIo52g?e=aa5Eet" xr:uid="{6407FCF5-69A0-4906-B871-0A86B0D947A1}"/>
    <hyperlink ref="G445" r:id="rId143" display="https://micpy-my.sharepoint.com/:x:/g/personal/bianca_balbuena_mic_gov_py/EfoDyQb8zU5MkMDTrlOOEd0BKAsU0OabFhCgd6HLQIo52g?e=aa5Eet" xr:uid="{E89F317E-3869-4E92-8C81-7CFBC66174D3}"/>
    <hyperlink ref="G444" r:id="rId144" display="https://micpy-my.sharepoint.com/:x:/g/personal/bianca_balbuena_mic_gov_py/EfoDyQb8zU5MkMDTrlOOEd0BKAsU0OabFhCgd6HLQIo52g?e=aa5Eet" xr:uid="{7FD61E4F-9DEC-48C8-AD03-611236738649}"/>
    <hyperlink ref="G446:G452" r:id="rId145" display="https://micpy-my.sharepoint.com/:x:/g/personal/bianca_balbuena_mic_gov_py/EfoDyQb8zU5MkMDTrlOOEd0BKAsU0OabFhCgd6HLQIo52g?e=aa5Eet" xr:uid="{B4CFA490-2D7F-45EA-A39D-3102DEC35C5B}"/>
    <hyperlink ref="E453" r:id="rId146" xr:uid="{C8C6781A-59DC-4226-AD27-E96C614DDACF}"/>
    <hyperlink ref="E454" r:id="rId147" xr:uid="{378C78B2-A776-4B9D-86C7-61C781CAA53F}"/>
    <hyperlink ref="E455" r:id="rId148" xr:uid="{1F7FF249-A4E5-49DC-B36F-AC7C2F546D6E}"/>
    <hyperlink ref="E456" r:id="rId149" xr:uid="{7204CC02-2F69-4BDE-A007-E9251F191F37}"/>
    <hyperlink ref="E457" r:id="rId150" xr:uid="{ABC73C36-B734-4A50-8FAF-3ECA768295D9}"/>
    <hyperlink ref="E458" r:id="rId151" xr:uid="{CA00B4CA-AFAE-41C9-B2C6-2D7239267AC4}"/>
    <hyperlink ref="E459" r:id="rId152" xr:uid="{2D80FA78-8DDA-4724-AA33-1A6C584DDAFA}"/>
    <hyperlink ref="H158" r:id="rId153" display="../../../../../../../../:b:/g/personal/cdinatale_mic_gov_py/IQDHGjeTPHC1S7sAGE-UHuhAAb_Fje7m65wFQy2EtLmDhZ4?e=q0K71c" xr:uid="{7DC3543F-75D8-46E3-9C96-60847BA0179C}"/>
    <hyperlink ref="H157" r:id="rId154" display="../../../../../../../../:f:/g/personal/cdinatale_mic_gov_py/IgDtzfUAuqRtQ4lsc1zb9sAGAW1wLeeI6Y4Z82P3H3DHCv0?e=m0dWe2" xr:uid="{9EE5BA58-000C-47CD-8B4B-88EF143986ED}"/>
    <hyperlink ref="H155" r:id="rId155" display="../../../../../../../../:f:/g/personal/cdinatale_mic_gov_py/IgDzZw5PKA_bSqyPiUk_3DSrAfjW_13sa4_HF3mwXm0x0FY?e=q89RfJ" xr:uid="{5194A041-7429-4802-B134-7DFAEE584D30}"/>
    <hyperlink ref="H153" r:id="rId156" display="../../../../../../../../:f:/g/personal/cdinatale_mic_gov_py/IgAwVlgPXj8GQ5iJ8k33Zlb0AU-DIDQuo8HOZ4gUWMwzdhY?e=8XLYZE" xr:uid="{9BE1446E-06E7-4FB4-A283-03FF83004A8F}"/>
    <hyperlink ref="H152" r:id="rId157" display="../../../../../../../../:f:/g/personal/cdinatale_mic_gov_py/IgAxyL-JkUOkRLey_avYKipFARIxV8BbjuWyU-1182y14gY?e=7A7SeI" xr:uid="{A8BF7ADA-CB21-4BF7-80A8-3C0D7C07E4AE}"/>
    <hyperlink ref="H156" r:id="rId158" display="../../../../../../../../:f:/g/personal/cdinatale_mic_gov_py/IgBOlHMyKv8IS6Ipy1sqIL2VATQHAq4X3BwQUxJQrQEqGfE?e=EqDn1n" xr:uid="{571E33BC-E545-419E-8FB1-F083A71A1078}"/>
    <hyperlink ref="H154" r:id="rId159" display="../../../../../../../../:f:/g/personal/cdinatale_mic_gov_py/IgBF3j1X_WWbRZ9kq2EPIr6PAQ15xqoXBaLJ-RhMcG7CDwc?e=66l203" xr:uid="{4D0EF8B6-25E7-4D03-B2EA-549617383872}"/>
    <hyperlink ref="F475" r:id="rId160" display="https://micpy-my.sharepoint.com/:b:/g/personal/mramirez_mic_gov_py/IQAPcbS5I-BcRbi1mJi88D1cAeBYu7dcZqM1GRg_wuFfmJ0?e=A1mirb" xr:uid="{02849A4B-B4CC-422B-896A-04DE0C404D05}"/>
    <hyperlink ref="F516" r:id="rId161" display="../../../../../../../../:b:/g/personal/mramirez_mic_gov_py/IQC2rhi_PFCZR7Wjto5zZDbpAdhndkVwuU39yAWrQbUj0qU?e=L8feZ1" xr:uid="{5C8B9D77-75C6-46CC-A461-17D7EF5AFAEF}"/>
    <hyperlink ref="A580" r:id="rId162" display="https://drive.usercontent.google.com/download?id=1WVx4SYkP8sVXtHNGHdrCALTaYBCiSOlX&amp;authuser=0&amp;acrobatPromotionSource=gdrive_chrome-list  " xr:uid="{CDA9A8B8-A5ED-4076-915D-ABD8766BFFA6}"/>
    <hyperlink ref="A586" r:id="rId163" xr:uid="{0A67BE3D-80B0-4DE1-9849-4CEF8B996638}"/>
    <hyperlink ref="A581" r:id="rId164" xr:uid="{30ABF487-4235-4F74-B830-62A5D0B9BFD6}"/>
    <hyperlink ref="A582" r:id="rId165" xr:uid="{5B35C28A-8459-4695-BEBC-00EB50D912AF}"/>
    <hyperlink ref="A584" r:id="rId166" xr:uid="{00769F7B-A834-4ED5-9F07-83F7334C49BE}"/>
    <hyperlink ref="A583" r:id="rId167" xr:uid="{2CD72844-1FE9-43AD-9FF6-C36241D10905}"/>
    <hyperlink ref="A587" r:id="rId168" xr:uid="{A4C8DEE0-9495-4D77-BBE0-9E9387D01F11}"/>
    <hyperlink ref="A588" r:id="rId169" xr:uid="{C29C60FD-C975-450F-A23E-16E098F38C57}"/>
    <hyperlink ref="A593" r:id="rId170" xr:uid="{F07BF997-5F75-443B-9F66-EDEC1F6F9C55}"/>
    <hyperlink ref="A592" r:id="rId171" xr:uid="{1AAF6BC5-742C-4716-AE85-A8DD67912100}"/>
    <hyperlink ref="A591" r:id="rId172" xr:uid="{8DDF7C59-0DD5-4815-9C5D-4DF67D588A25}"/>
    <hyperlink ref="A590" r:id="rId173" xr:uid="{EFCCF6A0-0232-4CED-A32F-824D88E3E600}"/>
    <hyperlink ref="E67" r:id="rId174" xr:uid="{629615C7-A760-4266-AAD4-05FD1DEF5813}"/>
  </hyperlinks>
  <printOptions horizontalCentered="1"/>
  <pageMargins left="0.23622047244094491" right="0.23622047244094491" top="0.74803149606299213" bottom="0.19685039370078741" header="0.31496062992125984" footer="0.31496062992125984"/>
  <pageSetup paperSize="9" scale="55" fitToHeight="0" orientation="landscape" r:id="rId175"/>
  <drawing r:id="rId17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MATRIZ RCC_MIC 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SENAC</dc:creator>
  <cp:lastModifiedBy>Monica Rossana Moreno Rolon</cp:lastModifiedBy>
  <cp:lastPrinted>2026-01-22T01:26:40Z</cp:lastPrinted>
  <dcterms:created xsi:type="dcterms:W3CDTF">2020-06-23T19:35:00Z</dcterms:created>
  <dcterms:modified xsi:type="dcterms:W3CDTF">2026-01-22T01:41:29Z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2058-11.2.0.9937</vt:lpwstr>
  </property>
</Properties>
</file>