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726"/>
  <workbookPr/>
  <mc:AlternateContent xmlns:mc="http://schemas.openxmlformats.org/markup-compatibility/2006">
    <mc:Choice Requires="x15">
      <x15ac:absPath xmlns:x15ac="http://schemas.microsoft.com/office/spreadsheetml/2010/11/ac" url="C:\Users\monica.moreno\Downloads\"/>
    </mc:Choice>
  </mc:AlternateContent>
  <xr:revisionPtr revIDLastSave="0" documentId="13_ncr:1_{1E779EE8-7958-4B06-B177-B53881E05584}" xr6:coauthVersionLast="47" xr6:coauthVersionMax="47" xr10:uidLastSave="{00000000-0000-0000-0000-000000000000}"/>
  <bookViews>
    <workbookView xWindow="-120" yWindow="-120" windowWidth="20730" windowHeight="11160" xr2:uid="{00000000-000D-0000-FFFF-FFFF00000000}"/>
  </bookViews>
  <sheets>
    <sheet name="MATRIZ RCC_MIC 24" sheetId="1" r:id="rId1"/>
  </sheets>
  <externalReferences>
    <externalReference r:id="rId2"/>
    <externalReference r:id="rId3"/>
  </externalReferenc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F299" i="1" l="1"/>
  <c r="F298" i="1"/>
  <c r="F297" i="1"/>
  <c r="F296" i="1"/>
  <c r="F295" i="1"/>
  <c r="F294" i="1"/>
  <c r="F289" i="1"/>
  <c r="F288" i="1"/>
  <c r="E287" i="1"/>
  <c r="D287" i="1"/>
  <c r="F286" i="1"/>
  <c r="F285" i="1"/>
  <c r="F284" i="1"/>
  <c r="F283" i="1"/>
  <c r="F282" i="1"/>
  <c r="F281" i="1"/>
  <c r="F280" i="1"/>
  <c r="F279" i="1"/>
  <c r="F278" i="1"/>
  <c r="F277" i="1"/>
  <c r="E276" i="1"/>
  <c r="D276" i="1"/>
  <c r="F275" i="1"/>
  <c r="F274" i="1"/>
  <c r="F273" i="1"/>
  <c r="F272" i="1"/>
  <c r="F271" i="1"/>
  <c r="F270" i="1"/>
  <c r="F269" i="1"/>
  <c r="F268" i="1"/>
  <c r="E267" i="1"/>
  <c r="D267" i="1"/>
  <c r="F266" i="1"/>
  <c r="F265" i="1"/>
  <c r="F264" i="1"/>
  <c r="F263" i="1"/>
  <c r="F262" i="1"/>
  <c r="F261" i="1"/>
  <c r="F260" i="1"/>
  <c r="F259" i="1"/>
  <c r="F258" i="1"/>
  <c r="F257" i="1"/>
  <c r="F256" i="1"/>
  <c r="F255" i="1"/>
  <c r="F254" i="1"/>
  <c r="F253" i="1"/>
  <c r="F252" i="1"/>
  <c r="F251" i="1"/>
  <c r="F250" i="1"/>
  <c r="F249" i="1"/>
  <c r="F248" i="1"/>
  <c r="F247" i="1"/>
  <c r="F246" i="1"/>
  <c r="F245" i="1"/>
  <c r="F244" i="1"/>
  <c r="F243" i="1"/>
  <c r="F242" i="1"/>
  <c r="F241" i="1"/>
  <c r="F240" i="1"/>
  <c r="F239" i="1"/>
  <c r="E238" i="1"/>
  <c r="D238" i="1"/>
  <c r="F237" i="1"/>
  <c r="F236" i="1"/>
  <c r="F235" i="1"/>
  <c r="F234" i="1"/>
  <c r="F233" i="1"/>
  <c r="F232" i="1"/>
  <c r="F231" i="1"/>
  <c r="F230" i="1"/>
  <c r="F229" i="1"/>
  <c r="F228" i="1"/>
  <c r="F227" i="1"/>
  <c r="F226" i="1"/>
  <c r="F225" i="1"/>
  <c r="F224" i="1"/>
  <c r="F223" i="1"/>
  <c r="F222" i="1"/>
  <c r="F221" i="1"/>
  <c r="F220" i="1"/>
  <c r="F219" i="1"/>
  <c r="F218" i="1"/>
  <c r="F217" i="1"/>
  <c r="F216" i="1"/>
  <c r="F215" i="1"/>
  <c r="F214" i="1"/>
  <c r="F213" i="1"/>
  <c r="F212" i="1"/>
  <c r="F211" i="1"/>
  <c r="F210" i="1"/>
  <c r="F209" i="1"/>
  <c r="F208" i="1"/>
  <c r="F207" i="1"/>
  <c r="F206" i="1"/>
  <c r="F205" i="1"/>
  <c r="E204" i="1"/>
  <c r="D204" i="1"/>
  <c r="F203" i="1"/>
  <c r="F202" i="1"/>
  <c r="F201" i="1"/>
  <c r="F200" i="1"/>
  <c r="F199" i="1"/>
  <c r="F198" i="1"/>
  <c r="F197" i="1"/>
  <c r="F196" i="1"/>
  <c r="F195" i="1"/>
  <c r="F194" i="1"/>
  <c r="F193" i="1"/>
  <c r="F192" i="1"/>
  <c r="F191" i="1"/>
  <c r="F190" i="1"/>
  <c r="F189" i="1"/>
  <c r="E188" i="1"/>
  <c r="D188" i="1"/>
  <c r="F287" i="1" l="1"/>
  <c r="F267" i="1"/>
  <c r="F276" i="1"/>
  <c r="F204" i="1"/>
  <c r="E290" i="1"/>
  <c r="D290" i="1"/>
  <c r="F238" i="1"/>
  <c r="F188" i="1"/>
  <c r="E109" i="1"/>
  <c r="E110" i="1"/>
  <c r="E111" i="1"/>
  <c r="E112" i="1"/>
  <c r="E113" i="1"/>
  <c r="E119" i="1"/>
  <c r="E120" i="1"/>
  <c r="E121" i="1"/>
  <c r="E122" i="1"/>
  <c r="E123" i="1"/>
  <c r="E124" i="1"/>
  <c r="E125" i="1"/>
  <c r="E126" i="1"/>
  <c r="E127" i="1"/>
  <c r="E128" i="1"/>
  <c r="E129" i="1"/>
  <c r="F290" i="1"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futureMetadata>
  <valueMetadata count="5">
    <bk>
      <rc t="1" v="0"/>
    </bk>
    <bk>
      <rc t="1" v="1"/>
    </bk>
    <bk>
      <rc t="1" v="2"/>
    </bk>
    <bk>
      <rc t="1" v="3"/>
    </bk>
    <bk>
      <rc t="1" v="4"/>
    </bk>
  </valueMetadata>
</metadata>
</file>

<file path=xl/sharedStrings.xml><?xml version="1.0" encoding="utf-8"?>
<sst xmlns="http://schemas.openxmlformats.org/spreadsheetml/2006/main" count="1164" uniqueCount="779">
  <si>
    <t>1°</t>
  </si>
  <si>
    <t>2°</t>
  </si>
  <si>
    <t>3°</t>
  </si>
  <si>
    <t>4°</t>
  </si>
  <si>
    <t>Qué es la institución (en lenguaje sencillo, menos de 100 palabras)</t>
  </si>
  <si>
    <t>La Secretaria Nacional Anticorrupción, identificada con las siglas (SENAC), se constituye en la instancia rectora, normativa y estratégica en el diseño, ejecución, implementación, monitoreo y evaluación de las políticas públicas del Gobierno Nacional en materia de anticorrupción, integridad y transparencia.
Es un organismo técnico y de gestión especializada de la Presidencia de la República, con personería jurídica de derecho público y plena capacidad de obrar de conformidad al Decreto Nº 1.843/19, a los reglamentos y a otras normas legislativas y/o administrativas que se dicten, para la dirección, supervisión, coordinación, ejecución y evaluación de los programas, proyectos, planes y actividades del ámbito de su competencia.</t>
  </si>
  <si>
    <t>5°</t>
  </si>
  <si>
    <t>https://www.mic.gov.py/wp-content/uploads/2024/04/F_244.2024_-Actualiza-Comite-RCC_MIC.pdf</t>
  </si>
  <si>
    <t>https://www.mic.gov.py/wp-content/uploads/2024/04/F_Resolucion-266.2024-Plan-RCC-Cronograma-2024.pdf</t>
  </si>
  <si>
    <t>Subsecretaría de Estado de Industria</t>
  </si>
  <si>
    <t>Lorena Méndez de Gustafson</t>
  </si>
  <si>
    <t xml:space="preserve">Mejorar la economía nacional a través de la aprobación de proyectos bajo del Régimen de Maquila y de la Ley 60/90, aumentando la inversión extranjera directa como también la inversión de capital local. </t>
  </si>
  <si>
    <t>Emitir Certificados de Producto y Empleo Nacional y con ello lograr incentivar a una mayor participación de las industrias paraguayas en el mercado nacional.</t>
  </si>
  <si>
    <t>ODS 8 Promover el crecimiento económico sostenido, inclusivo y sostenible, el empleo pleno y productivo y el trabajo decente para todos</t>
  </si>
  <si>
    <t>Viceministerio de MIPYMES</t>
  </si>
  <si>
    <t>Red de Inversiones y Exportaciones - REDIEX</t>
  </si>
  <si>
    <t xml:space="preserve">Subsecretaría de Estado de Comercio y Servicios </t>
  </si>
  <si>
    <t>Dirección General de Gabinete del Ministro</t>
  </si>
  <si>
    <t>Dirección General de Gabinete Técnico</t>
  </si>
  <si>
    <t xml:space="preserve">Dirección General de Asuntos Legales </t>
  </si>
  <si>
    <t>Dirección General de Auditoría Interna</t>
  </si>
  <si>
    <t>Secretaría General</t>
  </si>
  <si>
    <t>Dirección General de Administración y Finanzas</t>
  </si>
  <si>
    <t>Unidad de Transparencia y Anticorrupción</t>
  </si>
  <si>
    <t>Gustavo Giménez</t>
  </si>
  <si>
    <t>Rodrigo Maluff</t>
  </si>
  <si>
    <t>Luis Elias</t>
  </si>
  <si>
    <t>Marcela Leguizamón</t>
  </si>
  <si>
    <t>Mónica Chilavert</t>
  </si>
  <si>
    <t>María Lucila Delgado</t>
  </si>
  <si>
    <t>Gabriela Cobelo</t>
  </si>
  <si>
    <t>Natalia Palacios</t>
  </si>
  <si>
    <t>Mónica Moreno</t>
  </si>
  <si>
    <t>Viceministra</t>
  </si>
  <si>
    <t>Viceministro</t>
  </si>
  <si>
    <t>Encargado de Despacho</t>
  </si>
  <si>
    <t>Director General</t>
  </si>
  <si>
    <t>Directora General</t>
  </si>
  <si>
    <t>Coordinadora General Interina</t>
  </si>
  <si>
    <r>
      <t xml:space="preserve">1- PRESENTACIÓN  </t>
    </r>
    <r>
      <rPr>
        <b/>
        <u/>
        <sz val="14"/>
        <color rgb="FF7030A0"/>
        <rFont val="Garamond"/>
        <family val="1"/>
      </rPr>
      <t xml:space="preserve"> KUAAUKAPY</t>
    </r>
  </si>
  <si>
    <r>
      <t>Segundo Trimestre 2024 (abril-mayo-junio) -</t>
    </r>
    <r>
      <rPr>
        <b/>
        <sz val="12"/>
        <color rgb="FF00B050"/>
        <rFont val="Garamond"/>
        <family val="1"/>
      </rPr>
      <t xml:space="preserve">  </t>
    </r>
    <r>
      <rPr>
        <b/>
        <sz val="12"/>
        <color rgb="FF7030A0"/>
        <rFont val="Garamond"/>
        <family val="1"/>
      </rPr>
      <t>Mokõiha Jasyapy'aty 2024-pe (Jasyrundy-Jasypo-Jasypote</t>
    </r>
    <r>
      <rPr>
        <sz val="12"/>
        <color rgb="FF7030A0"/>
        <rFont val="Garamond"/>
        <family val="1"/>
      </rPr>
      <t>ĩ</t>
    </r>
    <r>
      <rPr>
        <b/>
        <sz val="12"/>
        <color rgb="FF7030A0"/>
        <rFont val="Garamond"/>
        <family val="1"/>
      </rPr>
      <t>)</t>
    </r>
  </si>
  <si>
    <r>
      <t>Periodo del informe:</t>
    </r>
    <r>
      <rPr>
        <b/>
        <sz val="14"/>
        <color rgb="FF7030A0"/>
        <rFont val="Garamond"/>
        <family val="1"/>
      </rPr>
      <t xml:space="preserve"> Marandu Arapa'ũ</t>
    </r>
  </si>
  <si>
    <r>
      <t xml:space="preserve">Nro. </t>
    </r>
    <r>
      <rPr>
        <b/>
        <sz val="12"/>
        <color rgb="FF7030A0"/>
        <rFont val="Garamond"/>
        <family val="1"/>
      </rPr>
      <t>Ppy.</t>
    </r>
  </si>
  <si>
    <r>
      <t xml:space="preserve">Responsable - </t>
    </r>
    <r>
      <rPr>
        <b/>
        <sz val="12"/>
        <color rgb="FFFF0000"/>
        <rFont val="Garamond"/>
        <family val="1"/>
      </rPr>
      <t xml:space="preserve"> </t>
    </r>
    <r>
      <rPr>
        <b/>
        <sz val="12"/>
        <color rgb="FF7030A0"/>
        <rFont val="Garamond"/>
        <family val="1"/>
      </rPr>
      <t>Moakãhára réra</t>
    </r>
  </si>
  <si>
    <r>
      <t>Total Hombres :</t>
    </r>
    <r>
      <rPr>
        <b/>
        <sz val="12"/>
        <color rgb="FF00B050"/>
        <rFont val="Garamond"/>
        <family val="1"/>
      </rPr>
      <t xml:space="preserve"> </t>
    </r>
    <r>
      <rPr>
        <b/>
        <sz val="12"/>
        <color rgb="FF7030A0"/>
        <rFont val="Garamond"/>
        <family val="1"/>
      </rPr>
      <t>Kuimba'e retakue</t>
    </r>
  </si>
  <si>
    <r>
      <t>Total Mujeres:</t>
    </r>
    <r>
      <rPr>
        <b/>
        <sz val="12"/>
        <color rgb="FF00B050"/>
        <rFont val="Garamond"/>
        <family val="1"/>
      </rPr>
      <t xml:space="preserve"> </t>
    </r>
    <r>
      <rPr>
        <b/>
        <sz val="12"/>
        <color rgb="FF7030A0"/>
        <rFont val="Garamond"/>
        <family val="1"/>
      </rPr>
      <t>Kuña retakue</t>
    </r>
  </si>
  <si>
    <r>
      <t>Total nivel directivo o rango superior</t>
    </r>
    <r>
      <rPr>
        <b/>
        <sz val="12"/>
        <rFont val="Garamond"/>
        <family val="1"/>
      </rPr>
      <t>:</t>
    </r>
    <r>
      <rPr>
        <b/>
        <sz val="12"/>
        <color rgb="FF00B050"/>
        <rFont val="Garamond"/>
        <family val="1"/>
      </rPr>
      <t xml:space="preserve"> </t>
    </r>
    <r>
      <rPr>
        <b/>
        <sz val="12"/>
        <color rgb="FF7030A0"/>
        <rFont val="Garamond"/>
        <family val="1"/>
      </rPr>
      <t>Mburuvichakuéra retakue</t>
    </r>
  </si>
  <si>
    <r>
      <t xml:space="preserve">4 </t>
    </r>
    <r>
      <rPr>
        <sz val="12"/>
        <color rgb="FF7030A0"/>
        <rFont val="Garamond"/>
        <family val="1"/>
      </rPr>
      <t>irundy</t>
    </r>
  </si>
  <si>
    <r>
      <t xml:space="preserve">Vinculación - </t>
    </r>
    <r>
      <rPr>
        <b/>
        <sz val="12"/>
        <color rgb="FF7030A0"/>
        <rFont val="Garamond"/>
        <family val="1"/>
      </rPr>
      <t>Mbojoaju</t>
    </r>
    <r>
      <rPr>
        <b/>
        <sz val="12"/>
        <color rgb="FF00B050"/>
        <rFont val="Garamond"/>
        <family val="1"/>
      </rPr>
      <t xml:space="preserve"> </t>
    </r>
    <r>
      <rPr>
        <b/>
        <sz val="12"/>
        <color theme="1"/>
        <rFont val="Garamond"/>
        <family val="1"/>
      </rPr>
      <t>POI, PEI, PND, PNI, ODS.</t>
    </r>
  </si>
  <si>
    <r>
      <t xml:space="preserve">Justificaciones - </t>
    </r>
    <r>
      <rPr>
        <b/>
        <sz val="12"/>
        <color rgb="FF7030A0"/>
        <rFont val="Garamond"/>
        <family val="1"/>
      </rPr>
      <t>Myesakã</t>
    </r>
  </si>
  <si>
    <r>
      <t xml:space="preserve">Evidencia - </t>
    </r>
    <r>
      <rPr>
        <b/>
        <sz val="12"/>
        <color rgb="FF00B050"/>
        <rFont val="Garamond"/>
        <family val="1"/>
      </rPr>
      <t xml:space="preserve"> </t>
    </r>
    <r>
      <rPr>
        <b/>
        <sz val="12"/>
        <color rgb="FF7030A0"/>
        <rFont val="Garamond"/>
        <family val="1"/>
      </rPr>
      <t>Techaukapy</t>
    </r>
  </si>
  <si>
    <r>
      <t xml:space="preserve">3- GESTIÓN INSTITUCIONAL. 
</t>
    </r>
    <r>
      <rPr>
        <b/>
        <u/>
        <sz val="14"/>
        <color rgb="FF7030A0"/>
        <rFont val="Garamond"/>
        <family val="1"/>
      </rPr>
      <t xml:space="preserve">3- TETÃ REMOĨMBY REMBIAPOGUATA. </t>
    </r>
  </si>
  <si>
    <r>
      <t xml:space="preserve">3.1 Nivel de Cumplimiento de Mínimo de Información Disponible - Transparencia Activa Ley 5189/14.
</t>
    </r>
    <r>
      <rPr>
        <b/>
        <u/>
        <sz val="14"/>
        <color rgb="FF7030A0"/>
        <rFont val="Garamond"/>
        <family val="1"/>
      </rPr>
      <t xml:space="preserve">3.1- Marandu Sa'iveháguio Ikatúva Ojeguereko  - Tembiaposakã Añete Léi 5189/14. </t>
    </r>
  </si>
  <si>
    <r>
      <t>Mes -</t>
    </r>
    <r>
      <rPr>
        <b/>
        <sz val="12"/>
        <color rgb="FF00B050"/>
        <rFont val="Garamond"/>
        <family val="1"/>
      </rPr>
      <t xml:space="preserve"> </t>
    </r>
    <r>
      <rPr>
        <b/>
        <sz val="12"/>
        <color rgb="FF7030A0"/>
        <rFont val="Garamond"/>
        <family val="1"/>
      </rPr>
      <t>Jasy</t>
    </r>
  </si>
  <si>
    <r>
      <t xml:space="preserve">Nivel de Cumplimiento - </t>
    </r>
    <r>
      <rPr>
        <b/>
        <sz val="12"/>
        <color rgb="FF7030A0"/>
        <rFont val="Garamond"/>
        <family val="1"/>
      </rPr>
      <t>Ojehupytýmava</t>
    </r>
  </si>
  <si>
    <r>
      <t>Enlace publicación de SFP -</t>
    </r>
    <r>
      <rPr>
        <b/>
        <sz val="12"/>
        <color rgb="FF7030A0"/>
        <rFont val="Garamond"/>
        <family val="1"/>
      </rPr>
      <t xml:space="preserve">  Embojoaju   SFP Marandundive. </t>
    </r>
  </si>
  <si>
    <r>
      <t xml:space="preserve">(Puede complementar información aquí y apoyarse en gráficos ilustrativos)
</t>
    </r>
    <r>
      <rPr>
        <sz val="12"/>
        <color rgb="FF7030A0"/>
        <rFont val="Garamond"/>
        <family val="1"/>
      </rPr>
      <t xml:space="preserve">(Ko'ápe ikatu emoĩve marandu ha eiporu ta'ãnga emyesakãve hag̃ua ) </t>
    </r>
  </si>
  <si>
    <r>
      <t>Mayo -</t>
    </r>
    <r>
      <rPr>
        <sz val="12"/>
        <color rgb="FF00B050"/>
        <rFont val="Garamond"/>
        <family val="1"/>
      </rPr>
      <t xml:space="preserve"> </t>
    </r>
    <r>
      <rPr>
        <sz val="12"/>
        <color rgb="FF7030A0"/>
        <rFont val="Garamond"/>
        <family val="1"/>
      </rPr>
      <t>Jasypo</t>
    </r>
  </si>
  <si>
    <r>
      <t>Junio -</t>
    </r>
    <r>
      <rPr>
        <sz val="12"/>
        <color rgb="FF7030A0"/>
        <rFont val="Garamond"/>
        <family val="1"/>
      </rPr>
      <t xml:space="preserve"> Jasypoteĩ</t>
    </r>
  </si>
  <si>
    <r>
      <t xml:space="preserve">Cantidad de Consultas.
</t>
    </r>
    <r>
      <rPr>
        <b/>
        <sz val="12"/>
        <color rgb="FF7030A0"/>
        <rFont val="Garamond"/>
        <family val="1"/>
      </rPr>
      <t xml:space="preserve">Mba'eporandu retakue. </t>
    </r>
  </si>
  <si>
    <r>
      <t xml:space="preserve">Respondidos.
</t>
    </r>
    <r>
      <rPr>
        <b/>
        <sz val="12"/>
        <color rgb="FF7030A0"/>
        <rFont val="Garamond"/>
        <family val="1"/>
      </rPr>
      <t>Oñembohováiva.</t>
    </r>
  </si>
  <si>
    <r>
      <t xml:space="preserve">Enlace Portal AIP.
</t>
    </r>
    <r>
      <rPr>
        <b/>
        <sz val="12"/>
        <color rgb="FF7030A0"/>
        <rFont val="Garamond"/>
        <family val="1"/>
      </rPr>
      <t xml:space="preserve">Embojoaju AIP Portal  ndive </t>
    </r>
  </si>
  <si>
    <r>
      <t xml:space="preserve">Descripción.
</t>
    </r>
    <r>
      <rPr>
        <b/>
        <sz val="12"/>
        <color rgb="FF7030A0"/>
        <rFont val="Garamond"/>
        <family val="1"/>
      </rPr>
      <t>Mba'épa.</t>
    </r>
  </si>
  <si>
    <r>
      <t xml:space="preserve">MINISTERIO DE INDUSTRIA Y COMERCIO - </t>
    </r>
    <r>
      <rPr>
        <b/>
        <sz val="18"/>
        <color rgb="FF7030A0"/>
        <rFont val="Garamond"/>
        <family val="1"/>
      </rPr>
      <t>TETÃ MBA'E' APOPY HA ÑEMU MOTENONDEHA</t>
    </r>
  </si>
  <si>
    <r>
      <t>Cantidad de Miembros del CRCC:</t>
    </r>
    <r>
      <rPr>
        <b/>
        <sz val="12"/>
        <color rgb="FFFF0000"/>
        <rFont val="Garamond"/>
        <family val="1"/>
      </rPr>
      <t xml:space="preserve">  </t>
    </r>
    <r>
      <rPr>
        <b/>
        <sz val="12"/>
        <color rgb="FF7030A0"/>
        <rFont val="Garamond"/>
        <family val="1"/>
      </rPr>
      <t>Tembiapo Jehechaukarã Tetãyguárape Aty (TJTA) retakue</t>
    </r>
  </si>
  <si>
    <r>
      <t xml:space="preserve">2- PLAN DE RENDICIÓN DE CUENTAS AL CIUDADANO.
</t>
    </r>
    <r>
      <rPr>
        <b/>
        <u/>
        <sz val="14"/>
        <color rgb="FF7030A0"/>
        <rFont val="Garamond"/>
        <family val="1"/>
      </rPr>
      <t>2- TEMBIAPO JEHECHAUKARÃ TETÃYGUÁRAPE APONDE'A.</t>
    </r>
  </si>
  <si>
    <r>
      <t xml:space="preserve">Priorización
</t>
    </r>
    <r>
      <rPr>
        <b/>
        <sz val="12"/>
        <color rgb="FF7030A0"/>
        <rFont val="Garamond"/>
        <family val="1"/>
      </rPr>
      <t>Motenonderã</t>
    </r>
  </si>
  <si>
    <r>
      <t xml:space="preserve">Tema </t>
    </r>
    <r>
      <rPr>
        <b/>
        <sz val="12"/>
        <color rgb="FF7030A0"/>
        <rFont val="Garamond"/>
        <family val="1"/>
      </rPr>
      <t>- Ñe'ẽmbyrã</t>
    </r>
  </si>
  <si>
    <r>
      <t xml:space="preserve">Enlace Portal de Transparencia de la SENAC . 
</t>
    </r>
    <r>
      <rPr>
        <b/>
        <sz val="12"/>
        <color rgb="FF7030A0"/>
        <rFont val="Garamond"/>
        <family val="1"/>
      </rPr>
      <t>Embojoaju SENAC MarandurendaTembiaposakãregua ndive.</t>
    </r>
  </si>
  <si>
    <r>
      <t xml:space="preserve">3.3 Nivel de Cumplimiento de Respuestas a Consultas Ciudadanas - Transparencia Pasiva Ley N° 5282/14.
</t>
    </r>
    <r>
      <rPr>
        <b/>
        <u/>
        <sz val="14"/>
        <color rgb="FF7030A0"/>
        <rFont val="Garamond"/>
        <family val="1"/>
      </rPr>
      <t>3.3 Mba'éichapa oñembohovái  Ojejúvo Tetãyguára Mba'eporandu - Tembiaposakã Añete Léi 5282/14</t>
    </r>
  </si>
  <si>
    <r>
      <t xml:space="preserve">No Respondidos o Reconsideradas.
</t>
    </r>
    <r>
      <rPr>
        <b/>
        <sz val="12"/>
        <color rgb="FF7030A0"/>
        <rFont val="Garamond"/>
        <family val="1"/>
      </rPr>
      <t>Noñembohováiva térã Ojehecha jeýva.</t>
    </r>
  </si>
  <si>
    <r>
      <t xml:space="preserve">Objetivo.
</t>
    </r>
    <r>
      <rPr>
        <b/>
        <sz val="12"/>
        <color rgb="FF7030A0"/>
        <rFont val="Garamond"/>
        <family val="1"/>
      </rPr>
      <t>Jehupytyrã.</t>
    </r>
  </si>
  <si>
    <r>
      <t xml:space="preserve">Metas.
</t>
    </r>
    <r>
      <rPr>
        <b/>
        <sz val="12"/>
        <color rgb="FF7030A0"/>
        <rFont val="Garamond"/>
        <family val="1"/>
      </rPr>
      <t>Ojehupytyséva.</t>
    </r>
    <r>
      <rPr>
        <b/>
        <sz val="12"/>
        <color theme="1"/>
        <rFont val="Garamond"/>
        <family val="1"/>
      </rPr>
      <t xml:space="preserve">
</t>
    </r>
  </si>
  <si>
    <r>
      <t xml:space="preserve">Población Beneficiaria.
</t>
    </r>
    <r>
      <rPr>
        <b/>
        <sz val="12"/>
        <color rgb="FF7030A0"/>
        <rFont val="Garamond"/>
        <family val="1"/>
      </rPr>
      <t>Tetãyguára Ohupytýtava.</t>
    </r>
    <r>
      <rPr>
        <b/>
        <sz val="12"/>
        <color rgb="FFFF0000"/>
        <rFont val="Garamond"/>
        <family val="1"/>
      </rPr>
      <t xml:space="preserve">
</t>
    </r>
  </si>
  <si>
    <r>
      <t xml:space="preserve">Porcentaje de Ejecución.
</t>
    </r>
    <r>
      <rPr>
        <b/>
        <sz val="12"/>
        <color rgb="FF7030A0"/>
        <rFont val="Garamond"/>
        <family val="1"/>
      </rPr>
      <t xml:space="preserve">Apopy ojejapómava </t>
    </r>
  </si>
  <si>
    <r>
      <t xml:space="preserve">Resultados Logrados
</t>
    </r>
    <r>
      <rPr>
        <b/>
        <sz val="12"/>
        <color rgb="FF7030A0"/>
        <rFont val="Garamond"/>
        <family val="1"/>
      </rPr>
      <t>Ojehupytýva Tembiapógui.</t>
    </r>
  </si>
  <si>
    <r>
      <t>Evidencia (Informe de Avance de Metas - SPR</t>
    </r>
    <r>
      <rPr>
        <b/>
        <sz val="12"/>
        <rFont val="Garamond"/>
        <family val="1"/>
      </rPr>
      <t>)</t>
    </r>
    <r>
      <rPr>
        <b/>
        <sz val="12"/>
        <color rgb="FF00B050"/>
        <rFont val="Garamond"/>
        <family val="1"/>
      </rPr>
      <t xml:space="preserve">
</t>
    </r>
    <r>
      <rPr>
        <b/>
        <sz val="12"/>
        <color rgb="FF7030A0"/>
        <rFont val="Garamond"/>
        <family val="1"/>
      </rPr>
      <t xml:space="preserve">Techaukapy (Tembiapo ojehupytyséva rehegua marandu - SPR) </t>
    </r>
  </si>
  <si>
    <r>
      <t xml:space="preserve">2.1. Resolución de Aprobación y Anexo de Plan de Rendición de Cuentas.
</t>
    </r>
    <r>
      <rPr>
        <b/>
        <u/>
        <sz val="14"/>
        <color rgb="FF7030A0"/>
        <rFont val="Garamond"/>
        <family val="1"/>
      </rPr>
      <t>2.1. Apoukapy Omoneĩva ha Aponde'a Tembiapo Jehechauka Tetãyguápe  Mbojoapy.</t>
    </r>
  </si>
  <si>
    <r>
      <t xml:space="preserve">2.2 Plan de Rendición de Cuentas. (Copiar abajo link de acceso directo).
</t>
    </r>
    <r>
      <rPr>
        <b/>
        <u/>
        <sz val="14"/>
        <color rgb="FF7030A0"/>
        <rFont val="Garamond"/>
        <family val="1"/>
      </rPr>
      <t xml:space="preserve">2.2 TEMBIAPO JEHECHAUKARÃ  APONDE'A. </t>
    </r>
    <r>
      <rPr>
        <b/>
        <u/>
        <sz val="14"/>
        <color theme="1"/>
        <rFont val="Garamond"/>
        <family val="1"/>
      </rPr>
      <t xml:space="preserve">
</t>
    </r>
  </si>
  <si>
    <r>
      <t xml:space="preserve">3.2 Nivel de Cumplimiento  de Minimo de Información Disponible - Transparencia Activa Ley 5282/14.
</t>
    </r>
    <r>
      <rPr>
        <b/>
        <u/>
        <sz val="14"/>
        <color rgb="FF7030A0"/>
        <rFont val="Garamond"/>
        <family val="1"/>
      </rPr>
      <t xml:space="preserve">3.2 Marandu Sa'iveháguio Ikatúva Ojeguereko - Tembiaposakã Añete Léi 5282/14. </t>
    </r>
  </si>
  <si>
    <r>
      <t>Dependencia</t>
    </r>
    <r>
      <rPr>
        <b/>
        <sz val="12"/>
        <color rgb="FF00B050"/>
        <rFont val="Garamond"/>
        <family val="1"/>
      </rPr>
      <t xml:space="preserve"> </t>
    </r>
    <r>
      <rPr>
        <b/>
        <sz val="12"/>
        <rFont val="Garamond"/>
        <family val="1"/>
      </rPr>
      <t>-</t>
    </r>
    <r>
      <rPr>
        <b/>
        <sz val="12"/>
        <color rgb="FF7030A0"/>
        <rFont val="Garamond"/>
        <family val="1"/>
      </rPr>
      <t xml:space="preserve"> Tetã remoĩmby vore</t>
    </r>
  </si>
  <si>
    <r>
      <t xml:space="preserve">Cargo que Ocupa - </t>
    </r>
    <r>
      <rPr>
        <b/>
        <sz val="12"/>
        <color rgb="FF7030A0"/>
        <rFont val="Garamond"/>
        <family val="1"/>
      </rPr>
      <t>Mba'eapohápa</t>
    </r>
  </si>
  <si>
    <r>
      <t xml:space="preserve">Abril </t>
    </r>
    <r>
      <rPr>
        <sz val="12"/>
        <rFont val="Garamond"/>
        <family val="1"/>
      </rPr>
      <t>-</t>
    </r>
    <r>
      <rPr>
        <sz val="12"/>
        <color rgb="FF00B050"/>
        <rFont val="Garamond"/>
        <family val="1"/>
      </rPr>
      <t xml:space="preserve"> </t>
    </r>
    <r>
      <rPr>
        <sz val="12"/>
        <color rgb="FF7030A0"/>
        <rFont val="Garamond"/>
        <family val="1"/>
      </rPr>
      <t>Jasyrundy</t>
    </r>
  </si>
  <si>
    <r>
      <t xml:space="preserve">Abril </t>
    </r>
    <r>
      <rPr>
        <sz val="12"/>
        <rFont val="Garamond"/>
        <family val="1"/>
      </rPr>
      <t>-</t>
    </r>
    <r>
      <rPr>
        <sz val="12"/>
        <color rgb="FF7030A0"/>
        <rFont val="Garamond"/>
        <family val="1"/>
      </rPr>
      <t xml:space="preserve"> Jasyrundy</t>
    </r>
  </si>
  <si>
    <r>
      <t>Mayo</t>
    </r>
    <r>
      <rPr>
        <sz val="12"/>
        <rFont val="Garamond"/>
        <family val="1"/>
      </rPr>
      <t xml:space="preserve"> - </t>
    </r>
    <r>
      <rPr>
        <sz val="12"/>
        <color rgb="FF7030A0"/>
        <rFont val="Garamond"/>
        <family val="1"/>
      </rPr>
      <t>Jasypo</t>
    </r>
  </si>
  <si>
    <r>
      <t xml:space="preserve">Junio </t>
    </r>
    <r>
      <rPr>
        <sz val="12"/>
        <rFont val="Garamond"/>
        <family val="1"/>
      </rPr>
      <t>-</t>
    </r>
    <r>
      <rPr>
        <sz val="12"/>
        <color theme="1"/>
        <rFont val="Garamond"/>
        <family val="1"/>
      </rPr>
      <t xml:space="preserve"> </t>
    </r>
    <r>
      <rPr>
        <sz val="12"/>
        <color rgb="FF7030A0"/>
        <rFont val="Garamond"/>
        <family val="1"/>
      </rPr>
      <t>Jasypoteĩ</t>
    </r>
  </si>
  <si>
    <r>
      <t xml:space="preserve">Misión institucional </t>
    </r>
    <r>
      <rPr>
        <b/>
        <sz val="14"/>
        <color rgb="FF7030A0"/>
        <rFont val="Garamond"/>
        <family val="1"/>
      </rPr>
      <t>TEMIMOĨMBY TEMBIPOTA</t>
    </r>
  </si>
  <si>
    <r>
      <rPr>
        <b/>
        <sz val="14"/>
        <rFont val="Garamond"/>
        <family val="1"/>
      </rPr>
      <t>Institución:</t>
    </r>
    <r>
      <rPr>
        <b/>
        <sz val="14"/>
        <color theme="1"/>
        <rFont val="Garamond"/>
        <family val="1"/>
      </rPr>
      <t xml:space="preserve"> </t>
    </r>
    <r>
      <rPr>
        <b/>
        <sz val="14"/>
        <color rgb="FF7030A0"/>
        <rFont val="Garamond"/>
        <family val="1"/>
      </rPr>
      <t xml:space="preserve">Tetã </t>
    </r>
    <r>
      <rPr>
        <b/>
        <sz val="14.15"/>
        <color rgb="FF7030A0"/>
        <rFont val="Garamond"/>
        <family val="1"/>
      </rPr>
      <t>remoĩ</t>
    </r>
    <r>
      <rPr>
        <b/>
        <sz val="14.3"/>
        <color rgb="FF7030A0"/>
        <rFont val="Garamond"/>
        <family val="1"/>
      </rPr>
      <t>mby</t>
    </r>
  </si>
  <si>
    <r>
      <t xml:space="preserve">Promover políticas públicas que apuntalen el desarrollo sostenible del sector empresarial, a través del incremento de su competitividad.  </t>
    </r>
    <r>
      <rPr>
        <sz val="12"/>
        <color rgb="FF7030A0"/>
        <rFont val="Garamond"/>
        <family val="1"/>
      </rPr>
      <t>Toñemotenonde política pública rehegua oipytyvõva guerojera hekojokopykuaava sector empresarial-pe; ombohetavevi competitividad orekóva</t>
    </r>
  </si>
  <si>
    <r>
      <t xml:space="preserve">11 </t>
    </r>
    <r>
      <rPr>
        <sz val="12"/>
        <color rgb="FF7030A0"/>
        <rFont val="Garamond"/>
        <family val="1"/>
      </rPr>
      <t xml:space="preserve">pateĩ </t>
    </r>
  </si>
  <si>
    <r>
      <t xml:space="preserve">1.2-PRESENTACIÓN DE LOS MIEMBROS DEL COMITÉ DE RENDICIÓN DE CUENTAS AL CIUDADANO (CRCC)
</t>
    </r>
    <r>
      <rPr>
        <b/>
        <u/>
        <sz val="14"/>
        <color rgb="FF7030A0"/>
        <rFont val="Garamond"/>
        <family val="1"/>
      </rPr>
      <t>1.2-Mburuvichakuéra Tembiapo Jehechaukarã Tetãyguárape Atypegua Kuaaukapy (TJTA).</t>
    </r>
    <r>
      <rPr>
        <b/>
        <u/>
        <sz val="14"/>
        <color theme="1"/>
        <rFont val="Garamond"/>
        <family val="1"/>
      </rPr>
      <t xml:space="preserve">
</t>
    </r>
  </si>
  <si>
    <t>Coordinación General del MECIP</t>
  </si>
  <si>
    <t>ODS 8 Promover el crecimiento económico sostenido, inclusivo y sostenible, el empleo pleno y productivo y el trabajo decente para todos.. Subsecretaria de Comercio y Servicios</t>
  </si>
  <si>
    <t>ODS 8. Promover el crecimiento económico sostenido, inclusivo y sostenible, el empleo pleno y productivo y el trabajo decente para todos. Subsecretaria de Industria</t>
  </si>
  <si>
    <r>
      <t xml:space="preserve">(Describir aquí los motivos de la selección temática y exponer si existió participación ciudadana en el proceso. Vincular la selección con el POI, PEI,PNI, PND2030 y ODS) 
</t>
    </r>
    <r>
      <rPr>
        <sz val="12"/>
        <color rgb="FF7030A0"/>
        <rFont val="Garamond"/>
        <family val="1"/>
      </rPr>
      <t>(Ehai ko'ápe mba'érepa eiporavo upe ñe'ẽ</t>
    </r>
    <r>
      <rPr>
        <sz val="12.1"/>
        <color rgb="FF7030A0"/>
        <rFont val="Garamond"/>
        <family val="1"/>
      </rPr>
      <t>mbyrã ha ere</t>
    </r>
    <r>
      <rPr>
        <sz val="12.3"/>
        <color rgb="FF7030A0"/>
        <rFont val="Garamond"/>
        <family val="1"/>
      </rPr>
      <t xml:space="preserve"> oiképa oipytyvõ </t>
    </r>
    <r>
      <rPr>
        <sz val="12.2"/>
        <color rgb="FF7030A0"/>
        <rFont val="Garamond"/>
        <family val="1"/>
      </rPr>
      <t>tetã</t>
    </r>
    <r>
      <rPr>
        <sz val="12.3"/>
        <color rgb="FF7030A0"/>
        <rFont val="Garamond"/>
        <family val="1"/>
      </rPr>
      <t xml:space="preserve">yguakuéra . Embojoaju jeporavopyre POI,PEI,PNI,PND2030 ha ODS rehe). </t>
    </r>
  </si>
  <si>
    <t>Atención, información, capacitación y asistencia técnica a emprendedores y MIPYMES</t>
  </si>
  <si>
    <t>https://www.mipymes.gov.py/</t>
  </si>
  <si>
    <t>Entre abril y mayo de 2024, las exportaciones de las plataformas ascienden a USD 2.2 millones, que representa una disminución del 4,9% respecto al mismo periodo del año anterior.
Las variaciones de las plataformas fueron: Plataforma Carne y Derivados: -6,0%, Plataforma de Alimentos: +8,7%, Plataforma Forestal y Floricultura: -17,5%, Plataforma Textil-Confecciones: +17,5% Plataforma Biocombustibles y Energías Renovables: -60,8%, Plataforma Autopartes y ensamblaje: +16,3%,
Plataforma Químicos-Farmacéuticos: +9,4%, Total Plataformas Sectoriales: -2,6%, Total Otros sectores tangibles: -4,3% Energía Eléctrica: -13,8% 
Total General: -4,9%.</t>
  </si>
  <si>
    <t>https://micpy-my.sharepoint.com/:f:/g/personal/maria_mignaco_rediex_gov_py/Eo2RgCOCHMFGk2r7rWDS8JQBz8azCgQK_MWQWJs8D9xiWQ?e=WhDC9R</t>
  </si>
  <si>
    <t>Publicado a falta de Calificación</t>
  </si>
  <si>
    <t>https://www.mic.gov.py/wp-content/uploads/2024/06/sueldos_202404-Abr.pdf</t>
  </si>
  <si>
    <t>https://www.mic.gov.py/wp-content/uploads/2024/07/sueldos_202405-May.pdf</t>
  </si>
  <si>
    <t>Pendiente a falta de vencimiento de plazo</t>
  </si>
  <si>
    <t>https://transparencia.senac.gov.py/portal/historial-cumplimiento</t>
  </si>
  <si>
    <t>En proceso de carga</t>
  </si>
  <si>
    <t>1 Reconsiderada</t>
  </si>
  <si>
    <t>https://informacionpublica.paraguay.gov.py/#!/estadistica/cantidad-solicitud</t>
  </si>
  <si>
    <t>Habilitaciones otorgadas a locales</t>
  </si>
  <si>
    <t>Dar seguridad al ciudadano de los locales y productos comercializados.</t>
  </si>
  <si>
    <t>Sector Comercial Formal, Consumidores Finales</t>
  </si>
  <si>
    <t xml:space="preserve">Habilitaciones de Estaciones de Servicios para comercialización de combustibles líquidos, GLP y habilitacion de Plantas Productoras de biocombustibles y Sistema Conductivo de Carga para Vehiculos Electricos.    </t>
  </si>
  <si>
    <t>Registros de empresas Importadoras</t>
  </si>
  <si>
    <t>Lograr una mayor formalidad en el sector comercial paraguayo que cuente con regulación de productos.</t>
  </si>
  <si>
    <t>Registro de empresas importadoras de lubricantes</t>
  </si>
  <si>
    <t>Registros de productos lubricantes</t>
  </si>
  <si>
    <t>Registro de productos lubricantes</t>
  </si>
  <si>
    <t>Licencias previas de Importación</t>
  </si>
  <si>
    <t>Tener un mayor control sobre la calidad y legitimidad de los productos ingresados al país.</t>
  </si>
  <si>
    <t>Licencias previas de Importación (via sistema VUI)</t>
  </si>
  <si>
    <t>Licencias previas de Exportación</t>
  </si>
  <si>
    <t>Tener un mayor control sobre los productos exportados del país.</t>
  </si>
  <si>
    <t>Sector Productor</t>
  </si>
  <si>
    <t>Licencias Previas de Exportacion (Ethanol)</t>
  </si>
  <si>
    <t>Verificación y Fiscalizaciones a locales comerciales y acompañamientos a ingreso de productos importados  realizadas por la Dirección General de Combustibles</t>
  </si>
  <si>
    <t>Controlar el cumplimiento de los requisitos de seguridad, calidad y legalidad de los productos a disposición de los consumidores en los productos regulados por el MIC</t>
  </si>
  <si>
    <t>Sector Comercial Formal, Consumidores</t>
  </si>
  <si>
    <t>Verificación y Fiscalización de estaciones de servicios que comercializan combustibles líquidos, lubricantes, GLP y biocombustibles</t>
  </si>
  <si>
    <t xml:space="preserve">Negociaciones Comerciales Internacionales en Gas Natural Vehicular (GNV), artefactos gasodomesticos (GLP y GNC) y Reguladores de baja presion (GLP) </t>
  </si>
  <si>
    <t xml:space="preserve">Homologacion de Reglamentos Tècnicos con los paises miembros del MERCOSUR para la standarizacion de Valvulas, Cilindros artefactos y reguladores de GNV y/o GLP. </t>
  </si>
  <si>
    <t>reglamentaciones unificadas en el bloque con base firme en normas tecnicas de seguridad y calidad internacionales.</t>
  </si>
  <si>
    <t>Ciudadanos de los paises miembros del MERCOSUR</t>
  </si>
  <si>
    <t xml:space="preserve">Según Negociaciones: 
MERCOSUR 
a) GNV: 90%,                                  b) Artefactos: En consulta Publica                                              c) Reguladores de GLP de baja presión: 60% </t>
  </si>
  <si>
    <t>Concenso de los 4 paises en la prosecucion de la elaboracion conjunta de los Reglamentos Tecnicos Mercosur</t>
  </si>
  <si>
    <t>Trámites electrónicos realizados por medio del Sistema VUE/MIC. Cantidad de operaciones brindadas a empresas/personas/instituciones que realizan gestiones a través de la Ventanilla Única de Exportación.</t>
  </si>
  <si>
    <t>Facilitación de Comercio, trámites y servicios a través de la Plataforma MIC.</t>
  </si>
  <si>
    <t xml:space="preserve">Entidades públicas y/o privadas con personería física o jurídica </t>
  </si>
  <si>
    <t>Registro de Prestadores de Servicios (REPSE)</t>
  </si>
  <si>
    <t>Formalización del Comercio de Servicios</t>
  </si>
  <si>
    <r>
      <rPr>
        <b/>
        <sz val="12"/>
        <color indexed="8"/>
        <rFont val="Garamond"/>
        <family val="1"/>
      </rPr>
      <t>650</t>
    </r>
    <r>
      <rPr>
        <sz val="12"/>
        <color indexed="8"/>
        <rFont val="Garamond"/>
        <family val="1"/>
      </rPr>
      <t xml:space="preserve"> prestadores de servicios formalizados</t>
    </r>
  </si>
  <si>
    <t>Personas físicas y jurídicas prestadoras de servicios</t>
  </si>
  <si>
    <t>https://outlook.office.com/host/377c982d-9686-450e-9a7c-22aeaf1bc162/7211f19f-262a-42eb-a02e-289956491741</t>
  </si>
  <si>
    <t>Coordinación del Comité Ejecutivo del Foro Nacional de Servicios</t>
  </si>
  <si>
    <t>Coordinar acciones y sugerir recomendaciones a las autoridades nacionales competentes, sobre la regulación nacional en comercio de servicios, a fin de contribuir al desarrollo de una política nacional en materia de comercio de servicios.</t>
  </si>
  <si>
    <r>
      <rPr>
        <b/>
        <sz val="12"/>
        <color indexed="8"/>
        <rFont val="Garamond"/>
        <family val="1"/>
      </rPr>
      <t>4</t>
    </r>
    <r>
      <rPr>
        <sz val="12"/>
        <color indexed="8"/>
        <rFont val="Garamond"/>
        <family val="1"/>
      </rPr>
      <t xml:space="preserve"> reuniones</t>
    </r>
  </si>
  <si>
    <t>Entidades gubernamentales, gremios empresariales, gremios profesionales, Academia y sociedad civil, vinculados al Comercio de Servicios. Sectores de servicios de acuerdo a la Lista de Clasificación Sectorial de Servicios de la OMC (W120).</t>
  </si>
  <si>
    <t>Capacitaciones en Comercio de Servicios y REPSE</t>
  </si>
  <si>
    <t>Promoción y difusión de la importancia del Comercio de Servicios en Paraguay.</t>
  </si>
  <si>
    <r>
      <rPr>
        <b/>
        <sz val="12"/>
        <color indexed="8"/>
        <rFont val="Garamond"/>
        <family val="1"/>
      </rPr>
      <t>150</t>
    </r>
    <r>
      <rPr>
        <sz val="12"/>
        <color indexed="8"/>
        <rFont val="Garamond"/>
        <family val="1"/>
      </rPr>
      <t xml:space="preserve"> personas capacitadas</t>
    </r>
  </si>
  <si>
    <t>Prestadores de servicios de diversos sectores del Comercio de Servicios y ciudadanía en general.</t>
  </si>
  <si>
    <t>Negociaciones Comerciales Internacionales en Servicios</t>
  </si>
  <si>
    <t xml:space="preserve">Mejor acceso a los mercados para los proveedores de servicios del Paraguay
</t>
  </si>
  <si>
    <r>
      <rPr>
        <b/>
        <sz val="12"/>
        <color theme="1"/>
        <rFont val="Garamond"/>
        <family val="1"/>
      </rPr>
      <t>11</t>
    </r>
    <r>
      <rPr>
        <sz val="12"/>
        <color theme="1"/>
        <rFont val="Garamond"/>
        <family val="1"/>
      </rPr>
      <t xml:space="preserve"> reuniones en negociaciones </t>
    </r>
  </si>
  <si>
    <t>Proveedores de Servicios</t>
  </si>
  <si>
    <r>
      <t xml:space="preserve">* </t>
    </r>
    <r>
      <rPr>
        <b/>
        <sz val="12"/>
        <color theme="1"/>
        <rFont val="Garamond"/>
        <family val="1"/>
      </rPr>
      <t>SGT17 MERCOSUR</t>
    </r>
    <r>
      <rPr>
        <sz val="12"/>
        <color theme="1"/>
        <rFont val="Garamond"/>
        <family val="1"/>
      </rPr>
      <t xml:space="preserve"> con </t>
    </r>
    <r>
      <rPr>
        <b/>
        <sz val="12"/>
        <color theme="1"/>
        <rFont val="Garamond"/>
        <family val="1"/>
      </rPr>
      <t>100%</t>
    </r>
    <r>
      <rPr>
        <sz val="12"/>
        <color theme="1"/>
        <rFont val="Garamond"/>
        <family val="1"/>
      </rPr>
      <t xml:space="preserve"> de avances Servicios MERCOSUR para la PPTP 2024. En la reunion ordinaria del SGT 17 Servicios se abordò el tema sobre el Impuesto CIDE Remesas del Brasil.
*</t>
    </r>
    <r>
      <rPr>
        <b/>
        <sz val="12"/>
        <color theme="1"/>
        <rFont val="Garamond"/>
        <family val="1"/>
      </rPr>
      <t xml:space="preserve"> Coordinación</t>
    </r>
    <r>
      <rPr>
        <sz val="12"/>
        <color theme="1"/>
        <rFont val="Garamond"/>
        <family val="1"/>
      </rPr>
      <t xml:space="preserve"> a nivel nacional, MERCOSUR y contraparte para la apertura de Negociación Mercosur-Emiratos Arabes Unidos con </t>
    </r>
    <r>
      <rPr>
        <b/>
        <sz val="12"/>
        <color theme="1"/>
        <rFont val="Garamond"/>
        <family val="1"/>
      </rPr>
      <t>30%</t>
    </r>
    <r>
      <rPr>
        <sz val="12"/>
        <color theme="1"/>
        <rFont val="Garamond"/>
        <family val="1"/>
      </rPr>
      <t xml:space="preserve"> de avance, en donde se finalizó la I Ronda de Negociaciones.
* </t>
    </r>
    <r>
      <rPr>
        <b/>
        <sz val="12"/>
        <color theme="1"/>
        <rFont val="Garamond"/>
        <family val="1"/>
      </rPr>
      <t>V Examen de Política Comercial</t>
    </r>
    <r>
      <rPr>
        <sz val="12"/>
        <color theme="1"/>
        <rFont val="Garamond"/>
        <family val="1"/>
      </rPr>
      <t xml:space="preserve"> ante la OMC en temas de comercio de servicios con un porcentaje de ejecución del </t>
    </r>
    <r>
      <rPr>
        <b/>
        <sz val="12"/>
        <color theme="1"/>
        <rFont val="Garamond"/>
        <family val="1"/>
      </rPr>
      <t>50%</t>
    </r>
    <r>
      <rPr>
        <sz val="12"/>
        <color theme="1"/>
        <rFont val="Garamond"/>
        <family val="1"/>
      </rPr>
      <t>, en donde se reflejan los aportes de los Reguladores de Servicios del Paraguay para el V Examen de Política Comercial ante OMC.</t>
    </r>
  </si>
  <si>
    <t>https://micpy-my.sharepoint.com/:f:/g/personal/cdinatale_mic_gov_py/EkjnOZJU_JNHm3XxwvTyT10BPNc6XjVutFYt5Dq0-spAcQ?e=XHZuWs</t>
  </si>
  <si>
    <t>Capacitaciones sobre Negociaciones Comerciales de Servicios</t>
  </si>
  <si>
    <t>Fortalecer habilidades y conocimientos en negociación de acuerdos comerciales relacionados con el comercio de servicios.</t>
  </si>
  <si>
    <r>
      <rPr>
        <b/>
        <sz val="12"/>
        <color theme="1"/>
        <rFont val="Garamond"/>
        <family val="1"/>
      </rPr>
      <t xml:space="preserve">4 </t>
    </r>
    <r>
      <rPr>
        <sz val="12"/>
        <color theme="1"/>
        <rFont val="Garamond"/>
        <family val="1"/>
      </rPr>
      <t>capacitaciones a Reguladores Nacionales</t>
    </r>
  </si>
  <si>
    <r>
      <rPr>
        <b/>
        <sz val="12"/>
        <color theme="1"/>
        <rFont val="Garamond"/>
        <family val="1"/>
      </rPr>
      <t xml:space="preserve">2 </t>
    </r>
    <r>
      <rPr>
        <sz val="12"/>
        <color theme="1"/>
        <rFont val="Garamond"/>
        <family val="1"/>
      </rPr>
      <t>Reguladores de Servicios capacitados</t>
    </r>
  </si>
  <si>
    <t>Reuniones de negociaciones de acceso a mercados de bienes, servicios, comercio electrónico y servicios de confianza electrónicos</t>
  </si>
  <si>
    <t>Las reuniones de negociaciones de las delegaciones conformadas por técnicos especializados, busca elevar los estándares de disciplinas comerciales como el comercio electrónico; permitiendo el acceso balanceado y efectivo a los mercados de los estados partes o en su caso la profundización de acuerdos vigentes.</t>
  </si>
  <si>
    <t>Estados Partes, nivel regional e internacional</t>
  </si>
  <si>
    <t>https://drive.google.com/drive/u/1/folders/1MBDydtydJiHdE4Npn6CFWGZHX1xK6-aB                                                                                                                                                                                                  https://drive.google.com/drive/u/1/folders/1qm2pHDgMsPw5caLNLQmYXldxx0mx-ztl                                                                                                                                                                                                  https://drive.google.com/drive/u/1/folders/1dkJtEh4wdPzYabtz_mmPQNh-dLZkeMhT</t>
  </si>
  <si>
    <t>Habilitaciones/Acreditaciones a Prestadores en el marco de la Ley N° 6822/2021</t>
  </si>
  <si>
    <t>Prestación de servicos conforme con los requisitos establecidos por la Ley N° 6822/2021.</t>
  </si>
  <si>
    <t>Prestadores y personas físicas o jurídicas interesadas en constituirse como tales.</t>
  </si>
  <si>
    <t>https://drive.google.com/drive/u/1/folders/1UgI7qDgREQhPulrJ5Sex8ZKYw_GQmPBy</t>
  </si>
  <si>
    <t>Certificaciones, Autorizaciones en el marco de la Ley N° 6822/2021</t>
  </si>
  <si>
    <t>Otorgar certificaciones y autorizaciones que cumplan con la normativa vigente</t>
  </si>
  <si>
    <t xml:space="preserve">Prestadores y titulares de certificados </t>
  </si>
  <si>
    <t>Administración y control de la Infraestrucutra de Clave Pública del Paraguay - ICPP</t>
  </si>
  <si>
    <t xml:space="preserve">Prestación de servicios de la ICPP eficiente, disponible y acorde a la normativa vigente </t>
  </si>
  <si>
    <t>Ciudadanía en general que realiza transacciones electrónicas con firma electrónica</t>
  </si>
  <si>
    <t>https://drive.google.com/drive/u/1/folders/1jh7snJ9HceaT0xCCbv5vCP5w1_O5-IbM                                                                                                                                                                                                       https://drive.google.com/drive/u/1/folders/1tQv3ZqAwpr648P5yfrBiaE5n90LQgMWa                                                                                                                                                                                                       https://drive.google.com/drive/u/1/folders/1s1jyqrqQDTESnbuOfDdIbeK4hRODKV67</t>
  </si>
  <si>
    <t>Publicación de listas y/o registros en el marco de la Ley N° 6822/2021</t>
  </si>
  <si>
    <t>Mantener repositorios actualizados a fin de dar cumplimiento a la normativa vigente</t>
  </si>
  <si>
    <t>Actualización de normativas relacionadas a la Ley Nº 6822/2021 y Nº 4868/2013</t>
  </si>
  <si>
    <t>Elaborar/actualizar normativa, reglamentaciones relacionadas a servicios y disposiciones establecidas en la Ley N° 6822/2021, "De los servicios de confianza para las transacciones electrónicas, del documento electrónico y los documentos transmisible electrónicos" y a la Ley N° 4868/2013 de Comercio Electrónico</t>
  </si>
  <si>
    <t>Sector público, privado y ciudadanía en general</t>
  </si>
  <si>
    <t>https://drive.google.com/drive/u/1/folders/1ObjT1ufjIAtuEUeHb8H72T8gEoSqP0mK                                                                                                                                                                                                           https://drive.google.com/drive/u/1/folders/1OEZpxdAQSj7NH5Rui1ofRP1qM8JNCvea</t>
  </si>
  <si>
    <t>Convenios/Acuerdos relativos a servicios de confianza y comercio electrónico</t>
  </si>
  <si>
    <t xml:space="preserve">Suscribir convenios que resulten beneficiosos en el marco del comercio electrónico   </t>
  </si>
  <si>
    <t xml:space="preserve"> Protección al consumidor en línea de Comercio electrónico</t>
  </si>
  <si>
    <t>Garantizar la protección efectiva de los consumidores en el entorno del comercio electrónico de acuerdo a las facultades atribuidas por el Decreto N° 1165/2014 reglamentario de la Ley N° 4868/2013, cuya autoridad de aplicación es el MIC a través de la DGCE.</t>
  </si>
  <si>
    <t>Ciudadanía en general</t>
  </si>
  <si>
    <t>https://drive.google.com/drive/u/1/folders/1hPbQASiHNR4pXkwLO1xOmyiuHy3WdMSR</t>
  </si>
  <si>
    <t>Asesoramiento y Promoción de oportunidades de negocios y normativas vinculadas a lo regulado en la Ley Nº 6822/2021 y Nº 4868/2013 socializadas y difundidas</t>
  </si>
  <si>
    <t>Promover, impulsar y difundir la normativa vigente que regula los servicios de certificacion, servicios de confianza y el comercio electrónico en el Paraguay</t>
  </si>
  <si>
    <t>https://drive.google.com/drive/u/1/folders/1KnK0s3YU27YWobsSSAAc6InOE_SsA1mg                                                                                                                                                                                                    https://drive.google.com/drive/u/1/folders/12EYcWu2W957y_u7Dij8TO_GWvFcE76r3                                                                                                                                                                                                          https://drive.google.com/drive/u/1/folders/1BeJcZpJ0vBJQDlLkYo5iCHB42NVvx82Y</t>
  </si>
  <si>
    <t>Registros de Importador otorgados</t>
  </si>
  <si>
    <t xml:space="preserve">Lograr una mayor formalidad en el sector comercial paraguayo que cuente con regulación de productos.
</t>
  </si>
  <si>
    <t>Fiscalizaciones</t>
  </si>
  <si>
    <t>Realizar un control del cumplimiento de las regulaciones vigentes</t>
  </si>
  <si>
    <t>Declaraciones Juradas empresas importadoras</t>
  </si>
  <si>
    <t>Expedir conforme a solicitud</t>
  </si>
  <si>
    <t>Sector Importador Formal, Consumidores</t>
  </si>
  <si>
    <t>Documentos de declaración jurada de empresas</t>
  </si>
  <si>
    <t>Asistencia a empresas nacionales y extranjeras</t>
  </si>
  <si>
    <t>DISEÑAR Y ESTABLECER POLÍTICAS PÚBLICAS, PROGRAMAS E INSTRUMENTOS QUE APUNTALEN EL DESARROLLO DE LA INDUSTRIA Y AUMENTE SU PARTICIPACIÓN EN EL PRODUCTO INTERNO BRUTO, LOGRE LA FACILITACIÓN DEL COMERCIO LEGAL, Y PERMITA LA FORMALIZACIÓN DE LAS MIPYMES Y SU ACCESO AL MERCADO FORMAL, TODO EN EL MARCO DE LA CREACIÓN DE EMPLEOS DIGNOS Y LA REDUCCIÓN DE LA POBREZA; FORMULAR PLANES Y PROGRAMAS DE DESARROLLO INDUSTRIAL Y COMERCIAL; PROMOVER, REGLAR, PROTEGER Y FOMENTAR LA ACTIVIDAD INDUSTRIAL Y EL COMERCIO DE BIENES Y SERVICIOS EN EL TERRITORIO NACIONAL, Y LA INSERCIÓN DE LOS MISMOS EN EL MERCADO INTERNACIONAL; CONSIDERAR LAS SOLICITUDES DE PRIVILEGIOS PARA LA INSTALACIÓN DE NUEVAS PLANTAS INDUSTRIALES Y LA AMPLIACIÓN Y MODERNIZACIÓN DE LAS EXISTENTES, DANDO PRIORIDAD A LAS QUE SEAN DE BENEFICIOS PARA LA ECONOMÍA NACIONAL; VIGILAR EL CUMPLIMIENTO DE LAS OBLIGACIONES EMERGENTES DE LAS LEYES QUE OTORGUEN PRIVILEGIOS O TRATAMIENTOS PREFERENCIALES A LAS EMPRESAS INDUSTRIALES.</t>
  </si>
  <si>
    <t xml:space="preserve">Empresas exportadoras y potencialmente exportadoras </t>
  </si>
  <si>
    <t>https://micpy-my.sharepoint.com/:f:/g/personal/maria_mignaco_rediex_gov_py/En2zORxz6fhHiFvTUOXYaL4Bn4su_UD9h4SBPBei5oLLkA?e=RbM2LL</t>
  </si>
  <si>
    <t>Empresas y personas</t>
  </si>
  <si>
    <t>https://micpy-my.sharepoint.com/:f:/g/personal/maria_mignaco_rediex_gov_py/ErWOsrh-LGNDv6KY2ML8RCgBZ-NrMR4fIrBejobYDCgywQ?e=e4caAh</t>
  </si>
  <si>
    <t>Cédula Mipymes</t>
  </si>
  <si>
    <t>La presente Ley 4457/12, tiene por objeto proveer un marco regulatorio que permita promover y fomentar la creación, desarrollo y competitividad de las micro, pequeñas y medianas empresas, para incorporarlas a la estructura formal productora de bienes y servicios, y darles identidad jurídica</t>
  </si>
  <si>
    <t xml:space="preserve">Documento gratuito que acredita la categorización de la Micro, Pequeña o Mediana empresa a fin de obtener beneficios de fomento y promoción para su desarrollo y competitividad. </t>
  </si>
  <si>
    <t>Micro, pequeñas y medianas empresas del País, que representan más del 96% del tejido empresarial.</t>
  </si>
  <si>
    <t xml:space="preserve">1024 Cedula MIPYMES emitidas en este trimestr . DGFR
</t>
  </si>
  <si>
    <t>https://datos.vue.gov.py/registros/datos</t>
  </si>
  <si>
    <t xml:space="preserve">Fortalecimiento y fomento de la cultura emprendedora en sus diversos niveles  </t>
  </si>
  <si>
    <t xml:space="preserve">Fomentar la inclusión de la cultura emprendedora en los niveles medios de educación escolar y universitario  </t>
  </si>
  <si>
    <t>Contar con una propuesta de “Guía para el Fomento de la Cultura Emprendedora en el contexto de la Educación Media”</t>
  </si>
  <si>
    <t>Educación Escolar y Universitaria</t>
  </si>
  <si>
    <t xml:space="preserve">Se ha continuado con los trabajos de revisión de la propuesta de “Guía para el Fomento de la Cultura Emprendedora en el contexto de la Educación Media” desarrollado en conjunto con voluntarios del Cuerpo de Paz de EE.UU. y el acompañamiento de técnicos del MEC. 
Se espera contar con un documento con revisión completa para su presentación oficial al área de currículos del MEC para el segundo semestre 2024. </t>
  </si>
  <si>
    <t>https://micpy.sharepoint.com/:p:/s/DINAEM-DireccinNacionaldeEmprendedurismo/Ebl79EzfIuxImdX-E4jeP4AB7zpfp9CyubRm8fHxCdDgfw?e=SsHjoT</t>
  </si>
  <si>
    <t>Fomentar las fuentes de financiamiento alternativo para emprendedores</t>
  </si>
  <si>
    <t xml:space="preserve">Coordinación de iniciativas públicas de financiación temprana para emprendimientos </t>
  </si>
  <si>
    <t xml:space="preserve">Capital Semilla: Primer Encuentro de la Mesa interinstitucional para mejorar el ecosistema emprendedor.  El 28 de mayo se realizó el Primer Encuentro de la Mesa de Capital Semilla Gubernamental en Paraguay, iniciativa mediante la cual se busca identificar sinergias y complementariedad entre las entidades. El encuentro permitió iniciar un proceso de desarrollo de una agenda comunicacional para los programas y proyectos que integran la mesa y se presentó propuesta de articulación de fondos públicos para apoyar a unidades económicas. Asistieron varias organizaciones públicas, incluyendo el MITIC, MTESS, MDS, MAG, SINAFOCAL, entre otros. Actualmente esta iniciativa se encuentra en etapa de relevamiento para llenado de relevamiento de información sobre iniciativas de Capital Semilla. </t>
  </si>
  <si>
    <t>Entidades Gubernamentales que cuentan con capital Semilla</t>
  </si>
  <si>
    <t>El resultado fue  promoción  de forma efectiva los diversos programas y proyectos que ofrecen capital semilla y la sensibilización de las convocatorias de fondos públicos al Ecosistema Emprendedor de Mipymes e instituciones de soporte.</t>
  </si>
  <si>
    <t xml:space="preserve">Fomentar la atracción y participación financiera privada en el desarrollo emprendedor </t>
  </si>
  <si>
    <t xml:space="preserve">Se formó parte del proceso de cierre y juzgamiento en el marco de la iniciativa “FECOPAR Emprende”, un 	concurso de la FECOPAR para jóvenes cooperativistas. El concurso buscaba impulsar el talento emprendedor y fortalecer el ecosistema emprendedor del país. Se enfocó en tres categorías: Ideas de Negocio, Emprendimiento Incipiente y Emprendimiento Activo en el mercado. Los premios fueron de G. 5 millones, G. 8 millones y G. 12 millones respectivamente. Los ganadores fueron reconocidos en la final el 19 de junio, donde defendieron sus planes de negocio ante un jurado compuesto por representantes de la DINAEM y especialistas del sector privado. </t>
  </si>
  <si>
    <t>Entidades Cooperativas agremidas a la FECOPAR</t>
  </si>
  <si>
    <t>Partipacion conactores privados (Cooperativas) en el fomento del emprendurismo a traves del Capital Semilla</t>
  </si>
  <si>
    <t>Fomentar la Educación Financiera de las Mipymes para fortalecer sus capacidades de acceso al crédito.</t>
  </si>
  <si>
    <t>Sensibilizar a Mipymes y Emprendedores sobre elementos clave de la Educación Financiera.</t>
  </si>
  <si>
    <t>Micro, pequeñas y medianas empresas del País, así como emprendedores y aliados clave.</t>
  </si>
  <si>
    <t>116 Mipymes sensibilizadas en jornadas de capacitación en los Departamentos de Guairá, Alto Paraná y San Pedro</t>
  </si>
  <si>
    <t>DGFI
Lista del de participantes a las capacitaciones</t>
  </si>
  <si>
    <t>Facilitar la Inclusión Financiera de Mipymes y Emprendedores a través del diseño y ejecución de Productos Financieros tradicionales y alternativos.</t>
  </si>
  <si>
    <t>Generar Productos Financieros favorables para Mipymes en el Sistema Financiero Tradicional y Alternativo.</t>
  </si>
  <si>
    <t>Alianzas con instituciones Financieras y aliados clave.</t>
  </si>
  <si>
    <t>20 Convenios firmados con instituciones aliadas del Sistema Financiero a través de los cuales se generarán productos financieros favorables para Mipymes.</t>
  </si>
  <si>
    <t>8. Convenios</t>
  </si>
  <si>
    <t>PCM - Este Programa tiene como base principal fortalecer el sector industrial de las MIPYMES, en la generación de valor agregado a los productos y otras actividades económicas cuyas características cumplan con el objetivo del programa.</t>
  </si>
  <si>
    <t>El Programa tiene por objetivo principal mejorar la competitividad de las micro, pequeñas y medianas empresas con énfasis en el fortalecimiento del sector industrial.</t>
  </si>
  <si>
    <t>Micro, pequeñas y medianas empresas industriales del País.</t>
  </si>
  <si>
    <t>Planes de negocios aprobados, e inicio de la solicitud de oferta para la adquisición de los Bienes de capital financiados por el Programa</t>
  </si>
  <si>
    <t>Lista de Mipymes Asistidas.xlsx</t>
  </si>
  <si>
    <t>PFAM -Programa de Formalización y acceso a mercado de las MIPYMES, 2023-2024</t>
  </si>
  <si>
    <t>ODS 8. Promover el crecimiento económico sostenido, inclusivo y sostenible, el empleo pleno y productivo y el trabajo decente para todos.. Viceministerio de las MIPYMES</t>
  </si>
  <si>
    <t>46 MIPYMES</t>
  </si>
  <si>
    <t>MIPYMES a nivel nacional, de los rubros alimentos y domisanitarios</t>
  </si>
  <si>
    <t>Planes de negocios aprobados, inicio de los trámites para los registros RSPA, y otros requeridos, así como las inversiones fijas.</t>
  </si>
  <si>
    <t xml:space="preserve">Integración Comercial por envíos postales para MIPYMES  "Exporta Fácil" </t>
  </si>
  <si>
    <t>Propiciar la formalización e internacionalización de las MIPYMES, a través de la exportación simplificada, utilizando la logística postal gubernamental, mediante un Sistema Web.</t>
  </si>
  <si>
    <t>Implementación y sostenibilidad de un sistema de exportación simplificada de MIPYMES por medio de paquetería postal.
10 MIPYMES exportadoras utilizan la plataforma Exporta Fácil para envíos al exterior.</t>
  </si>
  <si>
    <t>MIPYMES del país que cuentan con productos con potencial exportador.</t>
  </si>
  <si>
    <t>Adecuación normativa en Certificado de Origen MIC y tasas DINAC en espera de publicación.
En espera de arranque de consultoría de sostenibilidad por parte del proyecto UE MIPYME Compite y en proceso de diseño de proyectos con otros cooperantes (BID y GIZ).
En proceso de acompañamiento y asesoramiento técnico para nuevos envíos de exportación por remesa expresa por parte de MIPYMES paraguayas</t>
  </si>
  <si>
    <t xml:space="preserve">https://www.ip.gov.py/ip/mas-de-10-mipymes-lograron-enviar-sus-productos-a-paises-de-america-y-europa-mediante-exporta-facil/ 
https://correoparaguayo.gov.py/sitio/correo-es-el-operador-logistico-designado-del-exporta-facil/ 
https://www.mic.gov.py/mic/w/contenido.php?pagina=1&amp;id=3257
https://infonegocios.com.py/y-ademas/artesanias-nacionales-pueden-exportar-por-us-2-500-mes-ya-enviaron-a-francia-espana-paises-bajos-ee-uu-y-brasil 
https://www.correoparaguayo.gov.py/sitio/index.php/noticias/correo-envia-productos-traves-del-exporta-facil 
 </t>
  </si>
  <si>
    <t>Capacitaciones de apoyo a la internacionalización de las MIPYMES</t>
  </si>
  <si>
    <t>Proporcionar capacidades e información necesaria para preparar a las MIPYMES para su primera experiencia exportadora o formalizar sus envíos realizados vía encomienda.</t>
  </si>
  <si>
    <t>360 representantes de empresas MIPYMES con potencial exportador que recibieron formación exportadora</t>
  </si>
  <si>
    <t>Se han desarrollado jornadas de formación con aliados claves y se espera contar con más eventos de formación en la segunda mitad del año.</t>
  </si>
  <si>
    <t xml:space="preserve">https://www.mipymes.gov.py/contacto/
https://www.mipymes.gov.py/oficinas-regionales-del-mic/
</t>
  </si>
  <si>
    <t>Asistencia Técnica que reciben MIPYMES para el proceso de exportación simplificada</t>
  </si>
  <si>
    <t>Proporcionar el acompañamiento y asesoramiento técnico personalizado a MIPYMES con potencial exportador y que se encuentren en condiciones avanzadas para utilizar un servicio de exportación vía remesa expresa</t>
  </si>
  <si>
    <t>60 representantes de MIPYMES asistidas técnicamente en procesos de exportación simplificada</t>
  </si>
  <si>
    <t>Se desarrollaron jornadas de asesoramiento técnico mediante visitas en campo, agendamiento de reuniones en el MIC y seguimiento por medios digitales (correo electrónico y mensajería instantánea) en vista a envíos por parte de MIPYMES con potencial exportador.</t>
  </si>
  <si>
    <t xml:space="preserve">https://infonegocios.com.py/amp/plus/felipa-home-cruzo-la-frontera-y-llego-a-ee-uu-con-la-exportacion-de-espejos-artesanales-de-karanda-y </t>
  </si>
  <si>
    <t>Portal de Servicios e Informaciones para MIPYMES</t>
  </si>
  <si>
    <t>Portal web de promoción y difusión de servicios y oportunidades enfocadas a las mipymes y generadas desde el MIC y entidades aliadas.</t>
  </si>
  <si>
    <t>100% Plataforma actualizada y en funcionamiento</t>
  </si>
  <si>
    <t>MIPYMES y emprendedores en general
Agentes de políticas públicas
Investigadores</t>
  </si>
  <si>
    <t>Portal disponible en: https://www.mipymes.gov.py/
Con información actualizada y nuevo formato de la página disponible y en línea.</t>
  </si>
  <si>
    <t>https://www.youtube.com/watch?v=Los5KOPM0MI&amp;ab_channel=ViceministeriodeMipymesParaguay
https://www.mipymes.gov.py/</t>
  </si>
  <si>
    <t>El Régimen de Maquila y la Ley 60/90 son instrumentos sumamente importantes para la atracción de inversión extranjera directa como así también para incentivar la inversión de capital local. Las estadísticas de los últimos años demuestran el impacto que ambos instrumentos han tenido en la economía nacional con el incrementando la inversión en bienes de capital y con el aumento de la mano de obra empleada.</t>
  </si>
  <si>
    <t>ANEXO ESTADISTICO MIC – .::MIC::.</t>
  </si>
  <si>
    <t>Todos los países establecen Políticas de Compras Públicas con las cuales garantizar una provisión adecuada de bienes y servicios al Estado, y a la vez también, asegurar una participación adecuada de empresas locales en los procesos licitatorios. La Emisión del Certificado de Producto y Empleo Nacional constituye un instrumento fundamental para el logro de esta Política.</t>
  </si>
  <si>
    <t>INFORME DE AVANCES DE METAS - MENSUAL</t>
  </si>
  <si>
    <t>Certificados de Producto y Empleo Nacional</t>
  </si>
  <si>
    <t>Acceso margen de preferencia  del 40% en Licitaciones Publicas Nacionales</t>
  </si>
  <si>
    <t>Todas las empresas nacionales registradas en el RIEL y en REPSE</t>
  </si>
  <si>
    <t>Constancias de Registro Industrial en Linea RIEL</t>
  </si>
  <si>
    <t>Registro de Nuevas Industrias , para acceder a beneficios del MIC</t>
  </si>
  <si>
    <t>Todos los establecimientos industriales del pais</t>
  </si>
  <si>
    <t>EVIDENCIAS</t>
  </si>
  <si>
    <t>Solicitudes de Importacion de Materias Primas Dto. 11771/00</t>
  </si>
  <si>
    <t>Todos los establecimientos industriales del pais registrados en el RIEL</t>
  </si>
  <si>
    <t>Solicitud de Importacion de Materias Primas Politica Automotriz Ley 4838</t>
  </si>
  <si>
    <t>Aranceles preferenciales  para ensambladoras de vehiculos conforme a la LEY 4838</t>
  </si>
  <si>
    <t>Aprobacion de proyectos de inversion de la Ley 60/90</t>
  </si>
  <si>
    <t>Incentivos fiscales para proyectos de inversion</t>
  </si>
  <si>
    <t xml:space="preserve">Todos los inversionistas nacionales y extranjeros que deseen invertir en el Paraguay </t>
  </si>
  <si>
    <t>SUACE</t>
  </si>
  <si>
    <t>Apertura de nuevas empresas jurídicas</t>
  </si>
  <si>
    <t>potenciales empresarios, profesionales, otros</t>
  </si>
  <si>
    <t>EMISIÓN DE CONSTANCIA DEL INVERSIONISTA EXTRANJERO</t>
  </si>
  <si>
    <t>potenciales inversionistas extranjeros</t>
  </si>
  <si>
    <t xml:space="preserve">Verificación, seguimiento y control a las industrias beneficiadas con los incentivos entregados(destino y uso)
</t>
  </si>
  <si>
    <t>Monto de Exportaciones bajo el Régimen de Maquila (En millones de US$)</t>
  </si>
  <si>
    <t xml:space="preserve">Alcance  Nacional </t>
  </si>
  <si>
    <t>ESTADISTICAS MAQUILA – .::MIC::.</t>
  </si>
  <si>
    <t>Fortalecer Sectores económicos (industriales, comercios y de servicios) que apunten a diversificar la oferta exportable.</t>
  </si>
  <si>
    <t>Empresas industriales beneficiadas con los incentivos, verificadas.</t>
  </si>
  <si>
    <t>AVANCE DE METAS 2024</t>
  </si>
  <si>
    <t>Monto de Inversiones bajo el Régimen de 60.90 y Maquila (En millones de US$)</t>
  </si>
  <si>
    <t>Empleos vinculado a las inversiones  bajo el Régimen de 60.90 y Maquila</t>
  </si>
  <si>
    <t>Nathalia Silva</t>
  </si>
  <si>
    <r>
      <t xml:space="preserve">8 </t>
    </r>
    <r>
      <rPr>
        <sz val="12"/>
        <color rgb="FF7030A0"/>
        <rFont val="Garamond"/>
        <family val="1"/>
      </rPr>
      <t>poapy</t>
    </r>
  </si>
  <si>
    <r>
      <t xml:space="preserve">12 </t>
    </r>
    <r>
      <rPr>
        <sz val="12"/>
        <color rgb="FF7030A0"/>
        <rFont val="Garamond"/>
        <family val="1"/>
      </rPr>
      <t>pakõi</t>
    </r>
  </si>
  <si>
    <r>
      <t xml:space="preserve">3.4- Servicios o Productos Misionales (Depende de la Naturaleza de la Misión Insitucional, puede abarcar un Programa o Proyecto)
</t>
    </r>
    <r>
      <rPr>
        <b/>
        <u/>
        <sz val="14"/>
        <color rgb="FF7030A0"/>
        <rFont val="Garamond"/>
        <family val="1"/>
      </rPr>
      <t>3.4- Tembiaporã térã Temimoĩmby Ohupytýva (Kóva ojeko temimoĩmby rembiaporãtee rehe, ikatu Apopyrã térã Aponde'a)</t>
    </r>
  </si>
  <si>
    <t>1152 atenciones a través de acciones directas de la DAI, DAE y DIC</t>
  </si>
  <si>
    <t>Arancel aduanero cero para importaciones de Materias Primas e insumos según Decreto N° 11771/00</t>
  </si>
  <si>
    <t xml:space="preserve">Evidencia obtenida del Sistema VUE  www.vue.org.py </t>
  </si>
  <si>
    <r>
      <t xml:space="preserve">MATRIZ DE INFORMACIÓN MINIMA PARA INFORME DE RENDICIÓN DE CUENTAS AL CIUDADANO - EJERCICIO 2024 </t>
    </r>
    <r>
      <rPr>
        <b/>
        <u/>
        <sz val="18"/>
        <color rgb="FF7030A0"/>
        <rFont val="Garamond"/>
        <family val="1"/>
      </rPr>
      <t xml:space="preserve"> MARANDURENDA TEMBIAPO JEHECHAUKARÃ TETÃYGUÁRAPE GUARÃ  - ARY 2024 - pegua</t>
    </r>
  </si>
  <si>
    <t xml:space="preserve">	Atención a Empresas Nacionales y Extranjeras para la promoción de exportaciones paraguayas y la atracción de inversiones, conforme al Plan Operativo Institucional vigente. REDIEX</t>
  </si>
  <si>
    <t xml:space="preserve">ODS 8. Promover el crecimiento económico sostenido, inclusivo y sostenible, el empleo pleno y productivo y el trabajo decente para todos. Vicedministerio de MIPYMES.
PND 2030. Ejes estratégicos: 2.Crecimiento económico inclusivo y 3.la inserción del Paraguay al mundo en forma adecuada. </t>
  </si>
  <si>
    <r>
      <rPr>
        <b/>
        <sz val="12"/>
        <color indexed="8"/>
        <rFont val="Garamond"/>
        <family val="1"/>
      </rPr>
      <t>321</t>
    </r>
    <r>
      <rPr>
        <sz val="12"/>
        <color indexed="8"/>
        <rFont val="Garamond"/>
        <family val="1"/>
      </rPr>
      <t xml:space="preserve"> nuevos registros
</t>
    </r>
    <r>
      <rPr>
        <b/>
        <sz val="12"/>
        <color indexed="8"/>
        <rFont val="Garamond"/>
        <family val="1"/>
      </rPr>
      <t>413</t>
    </r>
    <r>
      <rPr>
        <sz val="12"/>
        <color indexed="8"/>
        <rFont val="Garamond"/>
        <family val="1"/>
      </rPr>
      <t xml:space="preserve"> registros renovados</t>
    </r>
  </si>
  <si>
    <r>
      <rPr>
        <b/>
        <sz val="12"/>
        <color indexed="8"/>
        <rFont val="Garamond"/>
        <family val="1"/>
      </rPr>
      <t xml:space="preserve">22 </t>
    </r>
    <r>
      <rPr>
        <sz val="12"/>
        <color indexed="8"/>
        <rFont val="Garamond"/>
        <family val="1"/>
      </rPr>
      <t>reuniones</t>
    </r>
  </si>
  <si>
    <r>
      <rPr>
        <b/>
        <sz val="12"/>
        <color indexed="8"/>
        <rFont val="Garamond"/>
        <family val="1"/>
      </rPr>
      <t>278</t>
    </r>
    <r>
      <rPr>
        <sz val="12"/>
        <color indexed="8"/>
        <rFont val="Garamond"/>
        <family val="1"/>
      </rPr>
      <t xml:space="preserve"> personas capacitadas</t>
    </r>
  </si>
  <si>
    <r>
      <t xml:space="preserve">A traves de 12 subproyectos de cofinanciamiento ejecutados con el Proyecto 3865 OC-PR/MIC, Apoyo en Servicios de Desarrollo Empresarial a Empresas Exportadoras Paraguayas, se ha beneficiado a </t>
    </r>
    <r>
      <rPr>
        <b/>
        <sz val="12"/>
        <rFont val="Garamond"/>
        <family val="1"/>
      </rPr>
      <t>26</t>
    </r>
    <r>
      <rPr>
        <sz val="12"/>
        <rFont val="Garamond"/>
        <family val="1"/>
      </rPr>
      <t xml:space="preserve"> empresas exportadoras y  y potencialmente exprotadoras.</t>
    </r>
  </si>
  <si>
    <r>
      <t xml:space="preserve">3.5 Contrataciones realizadas.
</t>
    </r>
    <r>
      <rPr>
        <b/>
        <u/>
        <sz val="14"/>
        <color rgb="FF7030A0"/>
        <rFont val="Garamond"/>
        <family val="1"/>
      </rPr>
      <t>3.5 Tembijoguapyrã Jejapopyre</t>
    </r>
  </si>
  <si>
    <r>
      <t xml:space="preserve">ID
</t>
    </r>
    <r>
      <rPr>
        <b/>
        <sz val="12"/>
        <color rgb="FF7030A0"/>
        <rFont val="Garamond"/>
        <family val="1"/>
      </rPr>
      <t>Mba'ékuaarã</t>
    </r>
  </si>
  <si>
    <r>
      <t xml:space="preserve">Objeto.
</t>
    </r>
    <r>
      <rPr>
        <b/>
        <sz val="12"/>
        <color rgb="FF7030A0"/>
        <rFont val="Garamond"/>
        <family val="1"/>
      </rPr>
      <t>Mba'e / Pururepy</t>
    </r>
  </si>
  <si>
    <r>
      <t xml:space="preserve">Fecha de Contrato.
</t>
    </r>
    <r>
      <rPr>
        <b/>
        <sz val="12"/>
        <color rgb="FF7030A0"/>
        <rFont val="Garamond"/>
        <family val="1"/>
      </rPr>
      <t>Ñe'ẽme'ẽ Arange.</t>
    </r>
  </si>
  <si>
    <r>
      <t xml:space="preserve">Valor del Contrato.
</t>
    </r>
    <r>
      <rPr>
        <b/>
        <sz val="12"/>
        <color rgb="FF7030A0"/>
        <rFont val="Garamond"/>
        <family val="1"/>
      </rPr>
      <t>Ñe'ẽme'ẽ Repykue</t>
    </r>
  </si>
  <si>
    <r>
      <t xml:space="preserve">Proveedor Adjudicado.
</t>
    </r>
    <r>
      <rPr>
        <b/>
        <sz val="12"/>
        <color rgb="FF7030A0"/>
        <rFont val="Garamond"/>
        <family val="1"/>
      </rPr>
      <t xml:space="preserve">Mba'erepyme'ẽhára Ojeiporavova'ekue </t>
    </r>
  </si>
  <si>
    <r>
      <t xml:space="preserve">Estado (Ejecución - Finiquitado).
</t>
    </r>
    <r>
      <rPr>
        <b/>
        <sz val="12"/>
        <color rgb="FF7030A0"/>
        <rFont val="Garamond"/>
        <family val="1"/>
      </rPr>
      <t>Oĩháicha (Ojejapo - oñemohu'ãma)</t>
    </r>
  </si>
  <si>
    <r>
      <t xml:space="preserve">Enlace DNCP.
</t>
    </r>
    <r>
      <rPr>
        <b/>
        <sz val="12"/>
        <color rgb="FF7030A0"/>
        <rFont val="Garamond"/>
        <family val="1"/>
      </rPr>
      <t>DNCP Joajuha.</t>
    </r>
  </si>
  <si>
    <t>LICITACION POR CONCURSO DE OFERTAS N° 4/2023 SBE "SERVICIO DE LIMPIEZA INTEGRAL-PLURIANUAL" AD REFERÉNDUM AL PGN 2024</t>
  </si>
  <si>
    <t>CLEAN &amp; CLEAN PARAGUAY SOCIEDAD ANONIMA</t>
  </si>
  <si>
    <t xml:space="preserve">Adjudicado </t>
  </si>
  <si>
    <t>https://www.contrataciones.gov.py/licitaciones/adjudicacion/429410-licitacion-concurso-ofertas-n-4-2023-sbe-servicio-limpieza-integral-plurianual-ad-re-1/resumen-adjudicacion.html#proveedores</t>
  </si>
  <si>
    <t>LICITACIÓN PÚBLICA NACIONAL (LPN) N° 2/2023 SUBASTA A LA BAJA ELECTRÓNICA “CONTRATACIÓN DE SEGURO MÉDICO INTEGRAL PARA FUNCIONARIOS DEL MIC – CONTRATO ABIERTO PLURIANUAL” AD REFÉNDUM AL PGN 2024</t>
  </si>
  <si>
    <t>SANTA CLARA SA MEDICINA PREPAGA</t>
  </si>
  <si>
    <t>https://www.contrataciones.gov.py/licitaciones/adjudicacion/429409-licitacion-publica-nacional-lpn-n-2-2023-subasta-baja-electronica-contratacion-segur-1/resumen-adjudicacion.html#proveedores</t>
  </si>
  <si>
    <t>CONTRATACIÓN DIRECTA N° 12/2023 "SERVICIO DE PUBLICACIONES - CONTRATO ABIERTO" AD REFÉNDUM AL PGN 2024</t>
  </si>
  <si>
    <t>COEFICIENTE S.R.L.</t>
  </si>
  <si>
    <t>https://www.contrataciones.gov.py/licitaciones/adjudicacion/434857-contratacion-directa-n-12-2023-servicio-publicaciones-contrato-abierto-ad-refendum-1/resumen-adjudicacion.html#proveedores</t>
  </si>
  <si>
    <t>CONTRATACIÓN DIRECTA N° 15/2023 "ADQUISICIÓN DE RADIOS PORTÁTILES (WALKIE TALKIE) Y ACCESORIOS" - AD REFERÉNDUM AL PGN 2024</t>
  </si>
  <si>
    <t>ASUCOM S.A.</t>
  </si>
  <si>
    <t>https://www.contrataciones.gov.py/licitaciones/adjudicacion/437997-contratacion-directa-n-15-2023-adquisicion-radios-portatiles-walkie-talkie-accesorio-1/resumen-adjudicacion.html#proveedores</t>
  </si>
  <si>
    <t>CONTRATACIÓN DIRECTA N° 17/2023 "ADQUISICIÓN DE INSUMOS Y PRODUCTOS ALIMENTICIOS - AD REFERÉNDUM PGN 2024" - CONTRATO ABIERTO PLURIANUAL</t>
  </si>
  <si>
    <t>BRINGCO S.A.</t>
  </si>
  <si>
    <t>https://www.contrataciones.gov.py/licitaciones/adjudicacion/438263-contratacion-directa-n-17-2023-adquisicion-insumos-productos-alimenticios-ad-referen-1/resumen-adjudicacion.html#proveedores</t>
  </si>
  <si>
    <t>GRUPO BRIO S.A.</t>
  </si>
  <si>
    <t>ADQUISICIÓN DE PASAJES AÉREOS</t>
  </si>
  <si>
    <t> INTER-EXPRESS S.A.</t>
  </si>
  <si>
    <t>Confirmado Orden de Compra</t>
  </si>
  <si>
    <t>https://www.contrataciones.gov.py/convenios-marco/convenio/415212-incorporacion-pasajes-aereos-tienda-virtual.html#compras_convenio</t>
  </si>
  <si>
    <t>BOARDING PASS SA</t>
  </si>
  <si>
    <t>INTER-EXPRESS S.A.</t>
  </si>
  <si>
    <t>BOARDING PASS S.A.</t>
  </si>
  <si>
    <t xml:space="preserve"> ADQUISICIÓN DE AGUA MINERAL</t>
  </si>
  <si>
    <t>EL CASTILLO S.A.</t>
  </si>
  <si>
    <t>https://www.contrataciones.gov.py/convenios-marco/convenio/383440-adquisicion-agua-mineral.html#compras_convenio</t>
  </si>
  <si>
    <t>ADQUISICION DE RESMAS DE PAPEL</t>
  </si>
  <si>
    <t>KUATIAPO S.A.</t>
  </si>
  <si>
    <t>https://www.contrataciones.gov.py/convenios-marco/convenio/370374-adquisicion-resmas-papel-criterios-sustentabilidad.html#compras_convenio</t>
  </si>
  <si>
    <t>ADQUISICIÓN DE INSUMOS DE LIMPIEZA</t>
  </si>
  <si>
    <t>IN DESIGN S.R.L.</t>
  </si>
  <si>
    <t>https://www.contrataciones.gov.py/convenios-marco/convenio/422114-suministro-productos-limpieza-domisanitarios.html#compras_convenio</t>
  </si>
  <si>
    <t>INDULCOR S.R.L.</t>
  </si>
  <si>
    <t>BASE BASE S.A.</t>
  </si>
  <si>
    <t>FLASH COMUNICACIONES S.A.</t>
  </si>
  <si>
    <t>NEGOCIOS S.A.</t>
  </si>
  <si>
    <t>https://www.contrataciones.gov.py/convenios-marco/convenio/382392-adquisicion-productos-contingencia-covid-19.html#compras_convenio</t>
  </si>
  <si>
    <t>ADQUISICIÓN DE PRODUCTOS ALIMENTICIOS</t>
  </si>
  <si>
    <t>UNPAR S.A.</t>
  </si>
  <si>
    <t>https://www.contrataciones.gov.py/convenios-marco/convenio/400008-adquisicion-productos-alimenticios.html#compras_convenio</t>
  </si>
  <si>
    <t>ADQUISICIÓN DE ÚTILES DE OFICINA</t>
  </si>
  <si>
    <t>SDA PARAGUAY S.A.</t>
  </si>
  <si>
    <t>https://www.contrataciones.gov.py/convenios-marco/convenio/419665-incorporacion-repuestos-informaticos-tienda-virtual.html#compras_convenio</t>
  </si>
  <si>
    <t>https://www.contrataciones.gov.py/convenios-marco/convenio/422116-suministro-utiles-oficina-estado-paraguayo.html#compras_convenio</t>
  </si>
  <si>
    <t>RODRIGO JOEL ZACARIAS VAZQUEZ</t>
  </si>
  <si>
    <t>NANCY RENEE OREGGIONI PAEZ</t>
  </si>
  <si>
    <t xml:space="preserve">NAZARENO COMERCIAL E INDUSTRIAL S.R.L.
</t>
  </si>
  <si>
    <t>CARLOS GABRIEL SANCHEZ SARTORIO</t>
  </si>
  <si>
    <t xml:space="preserve">ADQUISICIÓN DE CERTIFICADO DIGITAL SSL-EV PARA PÁGINA WEB DE LA AC RAÍZ </t>
  </si>
  <si>
    <t>Pendiente</t>
  </si>
  <si>
    <t xml:space="preserve">DATA SYSTEMS S.A.E.C.A.  </t>
  </si>
  <si>
    <t>https://www.contrataciones.gov.py/licitaciones/adjudicacion/1ef22a53-9b5a-6f58-9b5d-91df7cd50999/resumen-adjudicacion.html</t>
  </si>
  <si>
    <t xml:space="preserve">LICENCIAS DE ACTUALIZACIÓN DE CONTROLADORA WIFI - LICENCIAS PARA EQUIPO FORTINET - FORTIGATE 60F </t>
  </si>
  <si>
    <t>TECNOLOGÍA EN ELECTRÓNICA E INFORMÁTICA S.A. (T.E.I.S.A.)</t>
  </si>
  <si>
    <t>https://www.contrataciones.gov.py/licitaciones/adjudicacion/1ef1c50f-b530-6030-8f8e-35a6e1383759/resumen-adjudicacion.html</t>
  </si>
  <si>
    <t>LICENCIAS ORACLE, ACTUALIZACIÓN DE VERSIONES Y SOPORTE TÉCNICO</t>
  </si>
  <si>
    <t xml:space="preserve">EXCELSIS S.A.  </t>
  </si>
  <si>
    <t>https://www.contrataciones.gov.py/licitaciones/adjudicacion/1ef2392d-41ee-6d46-8cf8-4b2b02877dde/resumen-adjudicacion.html</t>
  </si>
  <si>
    <t>LICENCIAS BACKUP ARCSERVE UDP 9X ADVANCED EDITIONS - LICENCIAS POR 10 SOCKET – LICENCIAS BACKUP ARCSERVE UDP 9X DE SOPORTE Y DE MANTENIMIENTO Y SERVICIOS DE IMPLEMENTACIÓN Y SOPORTE 7X24</t>
  </si>
  <si>
    <t xml:space="preserve">ONE S.A.        </t>
  </si>
  <si>
    <t>https://www.contrataciones.gov.py/licitaciones/convocatoria/1eefdc50-d9f2-6f3e-90f7-53ca5d963ba6.html</t>
  </si>
  <si>
    <t xml:space="preserve">SUSCRIPCIÓN DE SERVICIO ONLINE PARA ACCESO A LEYES, JURISPRUDENCIA Y DOCTRINAS </t>
  </si>
  <si>
    <t>LA LEY PARAGUAYA S.A.</t>
  </si>
  <si>
    <t>https://www.contrataciones.gov.py/licitaciones/adjudicacion/1ef2ce80-7571-6b30-9598-c1f2c37d69c0/resumen-adjudicacion.html</t>
  </si>
  <si>
    <t xml:space="preserve">COMPRA DE INSUMOS DE CAFETERÍA Y OTROS </t>
  </si>
  <si>
    <t xml:space="preserve">GRUPO BRIO S.A.    </t>
  </si>
  <si>
    <t>https://www.contrataciones.gov.py/licitaciones/adjudicacion/1ef299ce-011c-6802-bff5-a9eb687f8485/resumen-adjudicacion.html</t>
  </si>
  <si>
    <t xml:space="preserve">BRINGCO S.A.     </t>
  </si>
  <si>
    <t>N/A</t>
  </si>
  <si>
    <t>COMUNICADOR JUNIOR DEL PROGRAMA 3865/OC-PR</t>
  </si>
  <si>
    <t>ISMAEL TORRES</t>
  </si>
  <si>
    <t>ADJUDICADO</t>
  </si>
  <si>
    <t>DISEÑADORA JUNIOR PARA EL PROGRAMA 3865/OC-PR</t>
  </si>
  <si>
    <t>TANIA BARCELO</t>
  </si>
  <si>
    <t>ESPECIALISTA DE MONITOREO Y EVALUACION</t>
  </si>
  <si>
    <t>MARIA INES MIGNACO</t>
  </si>
  <si>
    <t>ESPECIALISTA DE CONTROL PREVIO DE SUBPROYECTOS</t>
  </si>
  <si>
    <t>MYRIAM SERVIN</t>
  </si>
  <si>
    <r>
      <t xml:space="preserve">3.6 Ejecución Financiera.
</t>
    </r>
    <r>
      <rPr>
        <b/>
        <u/>
        <sz val="12"/>
        <color rgb="FF7030A0"/>
        <rFont val="Garamond"/>
        <family val="1"/>
      </rPr>
      <t>3.6 Tetãviru Jeporu.</t>
    </r>
  </si>
  <si>
    <r>
      <t xml:space="preserve">Objeto de Gasto.
</t>
    </r>
    <r>
      <rPr>
        <b/>
        <sz val="12"/>
        <color rgb="FF7030A0"/>
        <rFont val="Garamond"/>
        <family val="1"/>
      </rPr>
      <t>Pururepy Mohendaha</t>
    </r>
    <r>
      <rPr>
        <b/>
        <sz val="12"/>
        <color theme="1"/>
        <rFont val="Garamond"/>
        <family val="1"/>
      </rPr>
      <t xml:space="preserve">
 </t>
    </r>
  </si>
  <si>
    <r>
      <t xml:space="preserve">Presupuestado.
</t>
    </r>
    <r>
      <rPr>
        <b/>
        <sz val="12"/>
        <color rgb="FF7030A0"/>
        <rFont val="Garamond"/>
        <family val="1"/>
      </rPr>
      <t xml:space="preserve">Viru jeporurã </t>
    </r>
  </si>
  <si>
    <r>
      <t xml:space="preserve">Ejecutado.
</t>
    </r>
    <r>
      <rPr>
        <b/>
        <sz val="12"/>
        <color rgb="FF7030A0"/>
        <rFont val="Garamond"/>
        <family val="1"/>
      </rPr>
      <t>Ojeporúmava</t>
    </r>
  </si>
  <si>
    <r>
      <t xml:space="preserve">Saldos.
</t>
    </r>
    <r>
      <rPr>
        <b/>
        <sz val="12"/>
        <color rgb="FF7030A0"/>
        <rFont val="Garamond"/>
        <family val="1"/>
      </rPr>
      <t xml:space="preserve">Viru hembýva
</t>
    </r>
  </si>
  <si>
    <r>
      <t xml:space="preserve">Evidencia (Enlace Ley 5189).
</t>
    </r>
    <r>
      <rPr>
        <b/>
        <sz val="12"/>
        <color rgb="FF7030A0"/>
        <rFont val="Garamond"/>
        <family val="1"/>
      </rPr>
      <t>Techaukapy (Léi 5189 Joajuha)</t>
    </r>
  </si>
  <si>
    <t>SERVICIOS PERSONALES</t>
  </si>
  <si>
    <t>https://drive.google.com/file/d/1hh3czfXnmi3-y6zQhi9HUa-lb6yrzvPi/view?usp=sharing</t>
  </si>
  <si>
    <t>Sueldos</t>
  </si>
  <si>
    <t>Gastos de Representación</t>
  </si>
  <si>
    <t>Aguinaldos</t>
  </si>
  <si>
    <t>Gastos de Residencia</t>
  </si>
  <si>
    <t>Remuneración Extraordinaria</t>
  </si>
  <si>
    <t>Remuneración Adicional</t>
  </si>
  <si>
    <t>Subsidio Familiar</t>
  </si>
  <si>
    <t>Bonificaciones</t>
  </si>
  <si>
    <t xml:space="preserve">Gratif. por Servicios Especiales </t>
  </si>
  <si>
    <t>Jornales</t>
  </si>
  <si>
    <t>Honorarios Profesionales</t>
  </si>
  <si>
    <t>Sueldos - Agregados Comerciales</t>
  </si>
  <si>
    <t>Gastos de Representación - Agregados Comerciales</t>
  </si>
  <si>
    <t>Aguinaldos - Agregados Comerciales</t>
  </si>
  <si>
    <t>Otros Gastos del Personal</t>
  </si>
  <si>
    <t>SERVICIOS NO PERSONALES</t>
  </si>
  <si>
    <t>Energia Electrica</t>
  </si>
  <si>
    <t>Agua</t>
  </si>
  <si>
    <t>Telefonos, Telefax y Otros Servicios de Telecomunicaciones</t>
  </si>
  <si>
    <t>Correos y Otros Servicios Postales</t>
  </si>
  <si>
    <t>Transporte</t>
  </si>
  <si>
    <t>Almacenaje</t>
  </si>
  <si>
    <t>Transporte de Personas</t>
  </si>
  <si>
    <t>Pasajes</t>
  </si>
  <si>
    <t>Viáticos y Movilidad</t>
  </si>
  <si>
    <t>Gastos de Traslado</t>
  </si>
  <si>
    <t>Pasajes y Viáticos varios</t>
  </si>
  <si>
    <t>Mant. y Rep. Menores de Edificios y Locales</t>
  </si>
  <si>
    <t>Mant. y Rep. Menores de Maquinarias</t>
  </si>
  <si>
    <t>Mant. y Rep. Menores de Equipos de Transporte</t>
  </si>
  <si>
    <t>Servicio de Limpieza, aseo y fumigación</t>
  </si>
  <si>
    <t>Mant. y Rep. Menores de Instalaciones</t>
  </si>
  <si>
    <t xml:space="preserve">Otros mant. y Rep. Menores </t>
  </si>
  <si>
    <t>Alquiler de Edificios y Locales</t>
  </si>
  <si>
    <t>Alquiler de Maquinas y Equipos</t>
  </si>
  <si>
    <t>Derechos de Bienes Intangibles</t>
  </si>
  <si>
    <t>De Informática y Sistemas Computarizados</t>
  </si>
  <si>
    <t>Imprenta, Publicaciones y Reproducciones</t>
  </si>
  <si>
    <t>Servicios Bancarios</t>
  </si>
  <si>
    <t>Primas y Gastos de Seguro</t>
  </si>
  <si>
    <t>Publicidad y Propaganga</t>
  </si>
  <si>
    <t>Consultorias, Asesorias e Investigaciones</t>
  </si>
  <si>
    <t>Servicios de Comunicación</t>
  </si>
  <si>
    <t>Servicios Técnicos y Profesionales varios</t>
  </si>
  <si>
    <t>Servicios de Seguro Medico</t>
  </si>
  <si>
    <t>Servicio de Ceremonial</t>
  </si>
  <si>
    <t>Servicio de Catering</t>
  </si>
  <si>
    <t>Servicios en General</t>
  </si>
  <si>
    <t>Capacitación del Personal del Estado</t>
  </si>
  <si>
    <t>BIENES DE CONSUMO E INSUMOS</t>
  </si>
  <si>
    <t>Alimentos para Personas</t>
  </si>
  <si>
    <t>Prendas de Vestir</t>
  </si>
  <si>
    <t>Calzados</t>
  </si>
  <si>
    <t>Papel de Escritorio y Carton</t>
  </si>
  <si>
    <t>Productos de Artes Graficas</t>
  </si>
  <si>
    <t>Productos de Papel y Carton</t>
  </si>
  <si>
    <t>Libros, Revistas y Periódicos</t>
  </si>
  <si>
    <t>Elementos de Limpieza</t>
  </si>
  <si>
    <t>Utiles de Escritorio, Oficiona y Enseres</t>
  </si>
  <si>
    <t>Utiles y Materiales Electricos</t>
  </si>
  <si>
    <t>Utensilios de Cocina y Comedor</t>
  </si>
  <si>
    <t>Productos de Vidrio, Loza y Porcenala</t>
  </si>
  <si>
    <t>Repuestos y Accesorios menores</t>
  </si>
  <si>
    <t>Elementos y Utiles Diversos</t>
  </si>
  <si>
    <t>Productos Farmacéuticos y Medicinales</t>
  </si>
  <si>
    <t>Insecticidas, Fumigantes y otros</t>
  </si>
  <si>
    <t>Tintas, Pinturas y Colorantes</t>
  </si>
  <si>
    <t>Utiles y Materiales Medico-Quirurgicos</t>
  </si>
  <si>
    <t>Combustibles</t>
  </si>
  <si>
    <t>Artículos de Caucho</t>
  </si>
  <si>
    <t>Cubiertas y Camaras de Aire</t>
  </si>
  <si>
    <t>Estructuras Metalicas Acabadas</t>
  </si>
  <si>
    <t>Herramientas Menores</t>
  </si>
  <si>
    <t>Materiales de Seguridad y Adiestramiento</t>
  </si>
  <si>
    <t>Artículos de Plástico</t>
  </si>
  <si>
    <t>Productos e Insumos Metalicos</t>
  </si>
  <si>
    <t>Productos e Insumos no Metalicos</t>
  </si>
  <si>
    <t>Bienes de Consumo varios</t>
  </si>
  <si>
    <t>INVERSIÓN FÍSICA</t>
  </si>
  <si>
    <t>Equipos Educativos y Recreacionales</t>
  </si>
  <si>
    <t>Equipos de Comunicación y Señalamiento</t>
  </si>
  <si>
    <t>Equipos de Transporte</t>
  </si>
  <si>
    <t>Herramientas, Aparatos e Instumentos en General</t>
  </si>
  <si>
    <t>Adquisición de Muebles y Enseres</t>
  </si>
  <si>
    <t>Adquisición de Equipos de Oficina</t>
  </si>
  <si>
    <t>Adquisición de Equipos de Computación</t>
  </si>
  <si>
    <t>Activos Intangibles</t>
  </si>
  <si>
    <t>TRANSFERENCIAS</t>
  </si>
  <si>
    <t>Transferencias Consolidables de al Adm. Central a Ent. Desc.</t>
  </si>
  <si>
    <t xml:space="preserve">Becas </t>
  </si>
  <si>
    <t>Aporte a Inst. sin fines de lucro</t>
  </si>
  <si>
    <t>Otras Transf. Corrientes</t>
  </si>
  <si>
    <t>Transferencias Corrientes al Sector Externo</t>
  </si>
  <si>
    <t>Transferencias Corrientes a Ent. Del Sector Privado</t>
  </si>
  <si>
    <t>Transf. a Represent. Diplomaticas y Consulares</t>
  </si>
  <si>
    <t>Transf. Al Sector Privado Empresarial</t>
  </si>
  <si>
    <t>Transf. De Capital al Sector Privado varias</t>
  </si>
  <si>
    <t>OTROS GASTOS</t>
  </si>
  <si>
    <t>Pago de Impuestos, Tasas y Gastos Judiciales</t>
  </si>
  <si>
    <t>Devolución de Impuestos y Otros Ingresos</t>
  </si>
  <si>
    <t>Total:</t>
  </si>
  <si>
    <t>Viáticos</t>
  </si>
  <si>
    <t>Derechos de bienes intangibles</t>
  </si>
  <si>
    <t>Consultorías, asesorías e investigaciones</t>
  </si>
  <si>
    <t>Transferencias de Capital al Sector Privado</t>
  </si>
  <si>
    <r>
      <t xml:space="preserve">N° </t>
    </r>
    <r>
      <rPr>
        <b/>
        <sz val="12"/>
        <color rgb="FF7030A0"/>
        <rFont val="Garamond"/>
        <family val="1"/>
      </rPr>
      <t>Ppy</t>
    </r>
  </si>
  <si>
    <r>
      <t xml:space="preserve">Denominación.
</t>
    </r>
    <r>
      <rPr>
        <b/>
        <sz val="12"/>
        <color rgb="FF7030A0"/>
        <rFont val="Garamond"/>
        <family val="1"/>
      </rPr>
      <t>Téra.</t>
    </r>
  </si>
  <si>
    <r>
      <t xml:space="preserve">Descripción.
</t>
    </r>
    <r>
      <rPr>
        <b/>
        <sz val="12"/>
        <color rgb="FF7030A0"/>
        <rFont val="Garamond"/>
        <family val="1"/>
      </rPr>
      <t>Mba'épa</t>
    </r>
  </si>
  <si>
    <r>
      <t xml:space="preserve">Dependencia Responsable del Canal de Participación
</t>
    </r>
    <r>
      <rPr>
        <b/>
        <sz val="12"/>
        <color rgb="FF7030A0"/>
        <rFont val="Garamond"/>
        <family val="1"/>
      </rPr>
      <t>Temimoĩmby vore oĩva oñemog̃uahẽ hag̃ua tetãyguára remiandu.</t>
    </r>
  </si>
  <si>
    <r>
      <t xml:space="preserve">Evidencia (Página Web, Buzón de SQR, Etc.).
</t>
    </r>
    <r>
      <rPr>
        <b/>
        <sz val="12"/>
        <color rgb="FF7030A0"/>
        <rFont val="Garamond"/>
        <family val="1"/>
      </rPr>
      <t>Techaukapy (Página Web, Buzón de SQR, Etc.)</t>
    </r>
  </si>
  <si>
    <t>Red social</t>
  </si>
  <si>
    <t>Twitter</t>
  </si>
  <si>
    <t>REDIEX</t>
  </si>
  <si>
    <t xml:space="preserve">https://twitter.com/REDIEXParaguay
</t>
  </si>
  <si>
    <t>LinkedIn</t>
  </si>
  <si>
    <t xml:space="preserve">https://www.linkedin.com/company/rediexpy/ 
</t>
  </si>
  <si>
    <t>Instagram</t>
  </si>
  <si>
    <t xml:space="preserve">https://www.instagram.com/rediex_paraguay/ 
</t>
  </si>
  <si>
    <t>Facebook</t>
  </si>
  <si>
    <t xml:space="preserve">https://www.facebook.com/rediexpy 
</t>
  </si>
  <si>
    <t>Página Web</t>
  </si>
  <si>
    <t>Online</t>
  </si>
  <si>
    <t xml:space="preserve">www.rediex.gov.py
</t>
  </si>
  <si>
    <t xml:space="preserve">Línea baja </t>
  </si>
  <si>
    <t>021 616 3600</t>
  </si>
  <si>
    <t>email para solicitudes de información</t>
  </si>
  <si>
    <t xml:space="preserve">info@rediex.gov.py </t>
  </si>
  <si>
    <t xml:space="preserve">Página Web- Paraguay  Export </t>
  </si>
  <si>
    <t>Paraguay Export</t>
  </si>
  <si>
    <t xml:space="preserve">https://paraguayexport.gov.py/ 
</t>
  </si>
  <si>
    <t>Coordinación de Mesa de Trabajo Interinstitucional del Sector Puros de Tabaco.</t>
  </si>
  <si>
    <t>La Dirección General de Comercio Interior a través de su Dirección de Operaciones ha coordinado durante el segundo semestre del 2024, una mesa de trabajo entre los distintos stakeholders del sector puros, entre ellos reguladores del sector puros de tabaco (DNIT, MSPyBS, DINAVISA, Municipios, SENAVE, Policia Nacional – Delitos Económicos, SEDECO, entre otros) y el sector privado (Importadores y Fabricantes Nacionales) de dichos productos.</t>
  </si>
  <si>
    <t>Dirección General de Comercio Interior / Dirección de Operaciones de Comercio Interior , Unidad de Asesoria Técnica (UAT) de la SSECS</t>
  </si>
  <si>
    <t>Taller sobre Formalización de Empresas y su Importancia para mujeres emprendedoras</t>
  </si>
  <si>
    <t>Conectadas es un programa de capacitación virtual gratuito, desarrollado por Tigo e implementado en alianza con Fundación Capital, actualmente con el apoyo de la Dirección Nacional de Emprendedurismo (DINAEM) a través de sus Centros de Apoyo a Emprendedores (CAE). En el marco de dicha plataforma se llevó a cabo el pasado jueves 20 de junio el Taller sobre Formalización de Empresas y su Importancia" con una participación de 360 emprendedoras de todo el país.  Se prevé la realización de próximos talleres sobre distintos temas como marketing digital y finanzas en los próximos meses del presente año. La plataforma Conectadas tiene como objetivo fortalecer las competencias de las mujeres participantes sobre herramientas digitales que puedan contribuir a su crecimiento personal como al de su negocio y está dirigido exclusivamente a mujeres mayores de 18 años de todo el país, emprendedoras o con ganas de emprender.</t>
  </si>
  <si>
    <t>DINAEM/ Dirección de Fomento de Desarrollo e Innovación / CAE</t>
  </si>
  <si>
    <t>Asistencia Técnica para el Fortalecimiento de las Mipymes en los Procesos de Venta y Promoción en Canales Digitales y Comercio Electrónico</t>
  </si>
  <si>
    <t xml:space="preserve">Con la convocatoria a interesados en participar del curso/taller para expertos digitales. El curso está dirigido a técnicos y profesionales de los Centros de Apoyo a Emprendedores – CAE y del Viceministerio de Mipymes, asimismo a otros Centros interesados. </t>
  </si>
  <si>
    <t>Programa de formación para el impulso
de la transformación digital Portal de The Trust of the Americas, en el marco de las “Alianzas Multisectoriales en la Era Digital”.</t>
  </si>
  <si>
    <t>Impulsar la transformación digital y la digitalización de las personas a
través de programas de formación.
 Impulsar la formación jóvenes, a nivel nacional, para que puedan desarrollar
nuevas habilidades y acceder a mejores oportunidades de empleo.</t>
  </si>
  <si>
    <t>Portal de Servicios MIPYMES</t>
  </si>
  <si>
    <t>Dirección General de Información - DGI</t>
  </si>
  <si>
    <t xml:space="preserve">https://mipymes.gov.py/ </t>
  </si>
  <si>
    <t>Portal de Servicios MIPYMES - Contactos Institucionales</t>
  </si>
  <si>
    <t>Espacios de contacto vía correo electrónico institucional disponibles y otros datos, como canal de comunicación oficial de la ciudadanía con los servidores públicos.</t>
  </si>
  <si>
    <t>https://www.mic.gov.py/?s=oficinas+regionales+</t>
  </si>
  <si>
    <t>Comisión Interinstitucional Estratégica, Táctica y Operativa para la gestión e implementación de Exporta Fácil, integración comercial por envíos postales</t>
  </si>
  <si>
    <t>Espacion de coordinación interinstitucional para la gestión e implementación de la integración comercial por envío postales, utilizando la plataforma logística de la DINACOPA.</t>
  </si>
  <si>
    <t>https://mic.gov.py/exporta_facil/</t>
  </si>
  <si>
    <t>Consejo Nacional de Turismo - CONATUR
(Secretaría Nacional de Turismo - SENATUR)</t>
  </si>
  <si>
    <t>Espacio de coordinación público privada enfocada a la promoción, coordinación, creación e implementación de planes y programas destinados al desarrollo de la actividad turística en el Paraguay.</t>
  </si>
  <si>
    <t>https://senatur.gov.py/</t>
  </si>
  <si>
    <t>Consejo Nacional del Audiovisual - CNA
(Instituto Nacional del Audiovisual Paraguayo - INAP)</t>
  </si>
  <si>
    <t>Espacio de coordinación público privada de elaboración de políticas institucionales del INAP, fomentar el audiovisual paraguayo y favorecer la interacción de los interesados en el sector.</t>
  </si>
  <si>
    <t>https://inap.gov.py/</t>
  </si>
  <si>
    <t>https://www.mic.gov.py/unidad-de-transparencia-y-la-anticorrupcion/</t>
  </si>
  <si>
    <t xml:space="preserve">Portal de Denuncias Anticorrupción  </t>
  </si>
  <si>
    <r>
      <rPr>
        <b/>
        <sz val="12"/>
        <color theme="10"/>
        <rFont val="Garamond"/>
        <family val="1"/>
      </rPr>
      <t>N/A</t>
    </r>
    <r>
      <rPr>
        <sz val="12"/>
        <color theme="10"/>
        <rFont val="Garamond"/>
        <family val="1"/>
      </rPr>
      <t xml:space="preserve"> (Contratacion Excluida de la Ley 7.021/22)</t>
    </r>
  </si>
  <si>
    <r>
      <rPr>
        <b/>
        <sz val="12"/>
        <color theme="10"/>
        <rFont val="Garamond"/>
        <family val="1"/>
      </rPr>
      <t xml:space="preserve">N/A </t>
    </r>
    <r>
      <rPr>
        <sz val="12"/>
        <color theme="10"/>
        <rFont val="Garamond"/>
        <family val="1"/>
      </rPr>
      <t>(Contratacion Excluida de la Ley 7.021/22)</t>
    </r>
  </si>
  <si>
    <r>
      <t xml:space="preserve">5- PARTICIPACIÓN CIUDADANA.
</t>
    </r>
    <r>
      <rPr>
        <b/>
        <u/>
        <sz val="12"/>
        <color rgb="FF7030A0"/>
        <rFont val="Garamond"/>
        <family val="1"/>
      </rPr>
      <t>5- TETÃYGUÁRA JEROIKE</t>
    </r>
  </si>
  <si>
    <r>
      <t xml:space="preserve">5.1. Canales de Participación Ciudadana existentes a la fecha.
</t>
    </r>
    <r>
      <rPr>
        <b/>
        <u/>
        <sz val="12"/>
        <color rgb="FF7030A0"/>
        <rFont val="Garamond"/>
        <family val="1"/>
      </rPr>
      <t xml:space="preserve">5.1- TENDA TETÃYGUÁRA REMIANDU ÑEMOĜUAHĒRÃ KO'ÁG̃A MEVE OJEGUEREKÓVA </t>
    </r>
  </si>
  <si>
    <t>2 REUNIONES GMC; 2 REUNIONES CCM; 2 REUNIONES CT1, 2 SGT N° 3, 1 SGTN°12, 1 Comité  Automotor</t>
  </si>
  <si>
    <t>Reuniones de Negociación en el marco del Tratado de MERCOSUR</t>
  </si>
  <si>
    <t xml:space="preserve">Reuniones según temas sectoriales a ser tratados en las negociaciones internacionales, en el ámbito del GMC, la CCM, CT Nº1,SGTN°3,SGTN°12 Comité  Automotor para la negoción de  aranceles  acuerdos,normas y reglamentos tecnico de evaluacion de la conformidad. </t>
  </si>
  <si>
    <t>Viceministro de Industria - Dirección General de Política Industrial</t>
  </si>
  <si>
    <t>Evidencia DGPI 16 07 24.pdf</t>
  </si>
  <si>
    <t>1 REUNIONES</t>
  </si>
  <si>
    <t>Reuniones de Negociación en el ámbito del MERCOSUR con otros países.</t>
  </si>
  <si>
    <t>Reuniones de Negociación con Emiratos Arabes Unidos y Japón para la negociación de acuerdos.</t>
  </si>
  <si>
    <t xml:space="preserve">  SEMINARIO DE LANZAMIENTO KSP SOBRE EL FORTALECIMIENTO DE LA COMPETITIVIDAD DE LA INDUSTRIA DEL EMBALAJE EN PARAGUAY PARA EL SECTOR DE ALIMENTOS</t>
  </si>
  <si>
    <t>Proyecto MIC-KSP (Industria de alimetos y embalajes). Consultation on strengthening the competitiveness of Paraguayan Packaging Industry</t>
  </si>
  <si>
    <t>Eje Estratégico 2: Crecimiento Económico Inclusivo
Este eje busca promover un crecimiento económico que beneficie a todos los segmentos de la sociedad. Las MIPYMES juegan un papel crucial en este contexto, ya que:
Fomentan el Empleo Local: Al expandirse, las MIPYMES pueden crear nuevos puestos de trabajo, lo que contribuye a la reducción de la desigualdad económica y social.
Impulsan el Desarrollo Regional: Las MIPYMES tienen una presencia significativa en áreas rurales y periurbanas, contribuyendo al desarrollo económico más allá de los centros urbanos principales.
Eje Estratégico 3: La Inserción del Paraguay al Mundo en Forma Adecuada
Este eje se enfoca en la integración de Paraguay en la economía global de manera estratégica y sostenible. Las MIPYMES pueden contribuir a este objetivo al:
Expandir Mercados Internacionales: Las MIPYMES tienen el potencial de diversificar sus mercados a nivel internacional, promoviendo las exportaciones y mejorando la competitividad del país.
Innovar y Adoptar Buenas Prácticas: La internacionalización fomenta la adopción de estándares globales en calidad, sostenibilidad y buenas prácticas empresariales.
El trabajo conjunto entre el Vicedministerio de MIPYMES y las pequeñas y medianas empresas es esencial para alcanzar estos objetivos, asegurando un desarrollo económico que sea sostenido, inclusivo y productivo para todos los ciudadanos paraguayos.</t>
  </si>
  <si>
    <t>Politica de Calidad SSEI</t>
  </si>
  <si>
    <t>Definicion de la Politica de Calidad SSEI</t>
  </si>
  <si>
    <t>actual</t>
  </si>
  <si>
    <r>
      <t xml:space="preserve">5.2. Participación y difusión en idioma Guaraní.
</t>
    </r>
    <r>
      <rPr>
        <b/>
        <sz val="14"/>
        <color rgb="FF7030A0"/>
        <rFont val="Garamond"/>
        <family val="1"/>
      </rPr>
      <t>5.2. Jeroike ha Ñemyasãi  Guarani Ñe'ẽme.</t>
    </r>
  </si>
  <si>
    <r>
      <t xml:space="preserve">Producto (actividades, materiales, insumos, etc)
</t>
    </r>
    <r>
      <rPr>
        <b/>
        <sz val="12"/>
        <color rgb="FF7030A0"/>
        <rFont val="Garamond"/>
        <family val="1"/>
      </rPr>
      <t>Mba'eapopyre ( Tembiapo, tembiporu ha ambue porupyrã).</t>
    </r>
  </si>
  <si>
    <r>
      <t xml:space="preserve">Fecha. </t>
    </r>
    <r>
      <rPr>
        <b/>
        <sz val="12"/>
        <color rgb="FF7030A0"/>
        <rFont val="Garamond"/>
        <family val="1"/>
      </rPr>
      <t>Arange.</t>
    </r>
  </si>
  <si>
    <r>
      <t xml:space="preserve">Enlace.
</t>
    </r>
    <r>
      <rPr>
        <b/>
        <sz val="12"/>
        <color rgb="FF7030A0"/>
        <rFont val="Garamond"/>
        <family val="1"/>
      </rPr>
      <t>Joajuha.</t>
    </r>
  </si>
  <si>
    <t>Charlas de Capacitación en Comercio de Servicios y Servicios Basados en Conocimientos (SBC)</t>
  </si>
  <si>
    <t>Actividades de capacitación y promoción sobre el rol que tienen los Servicios Basados en Conocimiento como sector emergente de la economía nacional.</t>
  </si>
  <si>
    <t>Taller sobre Procesos para el Registro de Prestadores de Servicios (REPSE) en el marco de las licitaciones públicas</t>
  </si>
  <si>
    <t>Actividades de capacitación sobre la importancia del REPSE en el marco de las licitaciones públicas nacionales.</t>
  </si>
  <si>
    <t>Charlas de Capacitación sobre la Importancia de la Formalización</t>
  </si>
  <si>
    <t>Actividades de capacitación y promoción sobre el rol que tiene el REPSE en la formalización del sector comercio de servicios.</t>
  </si>
  <si>
    <r>
      <t xml:space="preserve">5.3 Diagnostico "The Integrity app".
</t>
    </r>
    <r>
      <rPr>
        <b/>
        <u/>
        <sz val="14"/>
        <color rgb="FF7030A0"/>
        <rFont val="Garamond"/>
        <family val="1"/>
      </rPr>
      <t>5.3   "The Integrity app" Ñehesa'ỹijo</t>
    </r>
  </si>
  <si>
    <r>
      <t xml:space="preserve">Cantidad de funcionarios que completaron el diagnostico. 
</t>
    </r>
    <r>
      <rPr>
        <b/>
        <sz val="12"/>
        <color rgb="FF7030A0"/>
        <rFont val="Garamond"/>
        <family val="1"/>
      </rPr>
      <t>Mba'apohára ombohovaiva'ekue porandu retakue.</t>
    </r>
  </si>
  <si>
    <r>
      <t xml:space="preserve">Cantidad de mujeres.
</t>
    </r>
    <r>
      <rPr>
        <b/>
        <sz val="12"/>
        <color rgb="FF7030A0"/>
        <rFont val="Garamond"/>
        <family val="1"/>
      </rPr>
      <t xml:space="preserve"> Kuña retakue</t>
    </r>
  </si>
  <si>
    <r>
      <t xml:space="preserve">Cantidad de hombres .
</t>
    </r>
    <r>
      <rPr>
        <b/>
        <sz val="12"/>
        <color rgb="FF7030A0"/>
        <rFont val="Garamond"/>
        <family val="1"/>
      </rPr>
      <t xml:space="preserve"> Kuimba'e retakue</t>
    </r>
  </si>
  <si>
    <r>
      <t xml:space="preserve">Descripción de las actividades realizadas en base a los resultados. 
</t>
    </r>
    <r>
      <rPr>
        <b/>
        <sz val="12"/>
        <color rgb="FF7030A0"/>
        <rFont val="Garamond"/>
        <family val="1"/>
      </rPr>
      <t xml:space="preserve">Tembiapoita oñemboguatava'ekue oñembyaty rire ojehupytýva. </t>
    </r>
  </si>
  <si>
    <r>
      <t xml:space="preserve">Evidencia.
</t>
    </r>
    <r>
      <rPr>
        <b/>
        <sz val="12"/>
        <color rgb="FF7030A0"/>
        <rFont val="Garamond"/>
        <family val="1"/>
      </rPr>
      <t>Techaukapy.</t>
    </r>
  </si>
  <si>
    <t>24 (veinticuatro)</t>
  </si>
  <si>
    <t>11 (once)</t>
  </si>
  <si>
    <t>13 (trece)</t>
  </si>
  <si>
    <t xml:space="preserve">Se ha realizado una primera aplicación del cuestionario de la herramienta The Integrity App en el segundo trimestre del 2024, a partir de  la solicitud de la Unidad de Transparencia y Anticorrupción vía correo electrónico a un total de 43 (cuarenta y tres) funcionarios de dependencias como la Dirección General de Asuntos Legales, Dirección General de Admistración y Finanzas, Dirección General de Auditoría Interna y Dirección General de Comercio Electrónico del MIC, quienes formaron parte de la muestra. </t>
  </si>
  <si>
    <r>
      <t xml:space="preserve">6- INDICADORES MISIONALES DE RENDICIÓN DE CUENTAS AL CIUDADANO.
</t>
    </r>
    <r>
      <rPr>
        <b/>
        <sz val="14"/>
        <color rgb="FF7030A0"/>
        <rFont val="Garamond"/>
        <family val="1"/>
      </rPr>
      <t>6-  TEMBIAPOTEE TECHAUKAPYRÃ</t>
    </r>
    <r>
      <rPr>
        <b/>
        <sz val="11.2"/>
        <color rgb="FF7030A0"/>
        <rFont val="Garamond"/>
        <family val="1"/>
      </rPr>
      <t xml:space="preserve">  </t>
    </r>
    <r>
      <rPr>
        <b/>
        <sz val="14"/>
        <color rgb="FF7030A0"/>
        <rFont val="Garamond"/>
        <family val="1"/>
      </rPr>
      <t>TEMBIAPO JEHECHAUKARÃ TETÃYGUÁRAPE</t>
    </r>
    <r>
      <rPr>
        <b/>
        <sz val="14"/>
        <color rgb="FF00B050"/>
        <rFont val="Garamond"/>
        <family val="1"/>
      </rPr>
      <t xml:space="preserve">  </t>
    </r>
  </si>
  <si>
    <r>
      <t xml:space="preserve">6.1- Indicadores Misionales Identificados.
</t>
    </r>
    <r>
      <rPr>
        <b/>
        <sz val="13"/>
        <color rgb="FF7030A0"/>
        <rFont val="Garamond"/>
        <family val="1"/>
      </rPr>
      <t xml:space="preserve">6.1- Tembiapotee </t>
    </r>
    <r>
      <rPr>
        <b/>
        <sz val="14"/>
        <color rgb="FF7030A0"/>
        <rFont val="Garamond"/>
        <family val="1"/>
      </rPr>
      <t>Techaukapyrã Ojehechakuaáva.</t>
    </r>
  </si>
  <si>
    <r>
      <t xml:space="preserve">Cantidad de indicadores.
</t>
    </r>
    <r>
      <rPr>
        <b/>
        <sz val="12"/>
        <color rgb="FF7030A0"/>
        <rFont val="Garamond"/>
        <family val="1"/>
      </rPr>
      <t>Techaukapyrã</t>
    </r>
    <r>
      <rPr>
        <b/>
        <sz val="9.6"/>
        <color rgb="FF7030A0"/>
        <rFont val="Garamond"/>
        <family val="1"/>
      </rPr>
      <t xml:space="preserve"> Papapy.</t>
    </r>
  </si>
  <si>
    <r>
      <t xml:space="preserve">Descripción del Indicador misional.
</t>
    </r>
    <r>
      <rPr>
        <b/>
        <sz val="11"/>
        <color rgb="FF7030A0"/>
        <rFont val="Garamond"/>
        <family val="1"/>
      </rPr>
      <t xml:space="preserve"> Tembiapotee Techaukapyrã Ñemyesakã</t>
    </r>
  </si>
  <si>
    <r>
      <t xml:space="preserve">Enlace.
</t>
    </r>
    <r>
      <rPr>
        <b/>
        <sz val="12"/>
        <color rgb="FF7030A0"/>
        <rFont val="Garamond"/>
        <family val="1"/>
      </rPr>
      <t>Joajuha</t>
    </r>
  </si>
  <si>
    <t>26 empresas</t>
  </si>
  <si>
    <t xml:space="preserve">1.1.1.1 Implementación de subproyectos que brinden Servicios de Desarrollo Empresarial a las empresas paraguayas. </t>
  </si>
  <si>
    <t>https://micpy-my.sharepoint.com/:f:/g/personal/maria_mignaco_rediex_gov_py/ErbDBVl-2E1CjIzi8QaHeU4BLb23Momv8EjKIakRu3RcyQ?e=64iLdO</t>
  </si>
  <si>
    <t>1.1.1.2 Implementación de acciones para ampliar la canasta de exportación de empresas paraguayas. Incluye:
* empresas con convenios finalizados y pagados
* empresas que han recibido apoyo económico para misiones comerciales
* empresas que han recibido capacitaciones y otros servicios financiados por el proyecto</t>
  </si>
  <si>
    <t>https://micpy-my.sharepoint.com/:f:/g/personal/maria_mignaco_rediex_gov_py/EuIUsOv5w7FEgioZegtZu-oByZmgNmGCj1NiiVGsGS_tNg?e=408zys</t>
  </si>
  <si>
    <t>15 licencias entregadas en el periodo abril - junio 2024
4 licencias renovadas
11 licencias nuevas</t>
  </si>
  <si>
    <t>1.1.2.2   Otorgamiento de licencias de marca país</t>
  </si>
  <si>
    <t>https://micpy-my.sharepoint.com/:f:/g/personal/maria_mignaco_rediex_gov_py/En8ZxWecwllFn534ruwg_pUB2Tj8srhq-pmeYb1mhjmRtA?e=mNYqdW</t>
  </si>
  <si>
    <t>1.1.3.1  Asistencia a empresas exportadoras y potencialmente exportadoras a través de servicios de desarrollo empresarial</t>
  </si>
  <si>
    <t xml:space="preserve">1.1.6.1 Asistencia a actores públicos y privados nacionales y extranjeros a través de la elaboración de informes de inteligencia competitiva. </t>
  </si>
  <si>
    <t>Atención a Inversionistas y potenciales inversionistas en ventanilla (Enero a Marzo 2024)</t>
  </si>
  <si>
    <t>https://micpy-my.sharepoint.com/:f:/g/personal/maria_mignaco_rediex_gov_py/Eote1Vjw28RLiNQMG91Mc44BKUIiQ-4DX9S1Y-mrzHgKiw?e=d7ZBnm</t>
  </si>
  <si>
    <t>Atención a Inversionistas y potenciales inversionistas a través de acciones de promoción (eventos nacionales e internacionales y/o  misiones inversas y/o directas) (Enero a Marzo 2024)</t>
  </si>
  <si>
    <t>https://micpy-my.sharepoint.com/:f:/g/personal/maria_mignaco_rediex_gov_py/EljV5aeFCXxDiWC82a28xCwBsxrYDDZBSFCMJIpuleZiig?e=WnTwWm</t>
  </si>
  <si>
    <r>
      <t xml:space="preserve">12 subproyectos finalizados y pagados, que beneficiaron de manera directa a </t>
    </r>
    <r>
      <rPr>
        <sz val="12"/>
        <rFont val="Garamond"/>
        <family val="1"/>
      </rPr>
      <t>26</t>
    </r>
    <r>
      <rPr>
        <sz val="12"/>
        <color rgb="FF000000"/>
        <rFont val="Garamond"/>
        <family val="1"/>
      </rPr>
      <t xml:space="preserve"> Empresas recibiendo apoyo economico para actividades de promocion de empresas y productos en el exterior y capacitacion de colaboradores en gestion de comercio exterior. resoluciones de autorizacion de pago a empresas de los subproyectos RX 100; RX 106; RX 108; RX 126; RX 127; RX 133; RX 136; RX138; RX 139; RX145; RX 151; RX 154</t>
    </r>
  </si>
  <si>
    <t>1.2.1.6 Acompañamiento a delegaciones oficiales en reuniones, rueda de negocios y actividades similares. Atención a empresarios interesados.</t>
  </si>
  <si>
    <t>PEI SSEI - AVANCES 2023.xlsx</t>
  </si>
  <si>
    <t>1.2.1.7 Identificar nuevos sectores Maquiladores</t>
  </si>
  <si>
    <t>1.2.2.1 Interacción inter institucional para lograr la correcta aplicación de los beneficios del régimen Maquila</t>
  </si>
  <si>
    <t>1.2.2.2 Interconexión del sistema Informático entre las instituciones intervinientes en la Ley EAS</t>
  </si>
  <si>
    <t xml:space="preserve">1.2.2.3 Optimización de los procesos para facilitar y simplificar el registro de empresas de inversores </t>
  </si>
  <si>
    <t>2.4.1.1 Lanzamiento del Plan Industrial Nacional</t>
  </si>
  <si>
    <t>2.4.2.4 Generar estadísticas regionales para la visualización de las potencialidades de cada territorio. Articular y empoderar a los actores locales sobre herramientas para atracción y radicación de inversiones e industrias.</t>
  </si>
  <si>
    <t xml:space="preserve">2.4.4.1 Brindar asesoramiento acerca de la oferta exportable y realizar asistencia técnica </t>
  </si>
  <si>
    <t>2.4.4.2 Asistencia integral a las industrias / inversionistas para Mayor producción y mejores productos. Mejora de la eficacia.</t>
  </si>
  <si>
    <t>2.4.5.21 Verificación, seguimiento y control a las industrias beneficiadas con los incentivos entregados(destino y uso)</t>
  </si>
  <si>
    <r>
      <rPr>
        <b/>
        <u/>
        <sz val="14"/>
        <color theme="1"/>
        <rFont val="Garamond"/>
        <family val="1"/>
      </rPr>
      <t xml:space="preserve">6.2 Gestión de riesgos de corrupción.
</t>
    </r>
    <r>
      <rPr>
        <b/>
        <u/>
        <sz val="14"/>
        <color rgb="FF7030A0"/>
        <rFont val="Garamond"/>
        <family val="1"/>
      </rPr>
      <t>6.2 Tembiaporape Oñehenonde'a hag̃ua  Tekomarã</t>
    </r>
    <r>
      <rPr>
        <b/>
        <u/>
        <sz val="13"/>
        <color theme="1"/>
        <rFont val="Garamond"/>
        <family val="1"/>
      </rPr>
      <t xml:space="preserve">
</t>
    </r>
  </si>
  <si>
    <r>
      <t xml:space="preserve">Ambito de Aplicación.
</t>
    </r>
    <r>
      <rPr>
        <b/>
        <sz val="12"/>
        <color rgb="FF7030A0"/>
        <rFont val="Garamond"/>
        <family val="1"/>
      </rPr>
      <t xml:space="preserve">Tenda Ojeporuhápe 
</t>
    </r>
  </si>
  <si>
    <r>
      <t xml:space="preserve">Cantidad de Riesgos detectados.
</t>
    </r>
    <r>
      <rPr>
        <b/>
        <sz val="12"/>
        <color rgb="FF7030A0"/>
        <rFont val="Garamond"/>
        <family val="1"/>
      </rPr>
      <t>Apañuãi Jehapejokorã Ojejuhúva.</t>
    </r>
    <r>
      <rPr>
        <b/>
        <sz val="12"/>
        <color theme="1"/>
        <rFont val="Garamond"/>
        <family val="1"/>
      </rPr>
      <t xml:space="preserve">
</t>
    </r>
  </si>
  <si>
    <r>
      <t xml:space="preserve">Descripción del Riesgo de corrupción.
</t>
    </r>
    <r>
      <rPr>
        <b/>
        <sz val="12"/>
        <color rgb="FFFF0000"/>
        <rFont val="Garamond"/>
        <family val="1"/>
      </rPr>
      <t xml:space="preserve"> </t>
    </r>
    <r>
      <rPr>
        <b/>
        <sz val="12"/>
        <color rgb="FF7030A0"/>
        <rFont val="Garamond"/>
        <family val="1"/>
      </rPr>
      <t xml:space="preserve">Tekomarã Apañuãi Ñemohende'a Ñemyesakã  </t>
    </r>
    <r>
      <rPr>
        <b/>
        <sz val="12"/>
        <color theme="1"/>
        <rFont val="Garamond"/>
        <family val="1"/>
      </rPr>
      <t xml:space="preserve">
</t>
    </r>
  </si>
  <si>
    <r>
      <t xml:space="preserve">Medidas de mitigación.
</t>
    </r>
    <r>
      <rPr>
        <b/>
        <sz val="12"/>
        <color rgb="FF7030A0"/>
        <rFont val="Garamond"/>
        <family val="1"/>
      </rPr>
      <t xml:space="preserve">Jehapejokorã ojeporúva. 
</t>
    </r>
  </si>
  <si>
    <r>
      <t xml:space="preserve">Enlace Evidencias.
</t>
    </r>
    <r>
      <rPr>
        <b/>
        <sz val="12"/>
        <color rgb="FF7030A0"/>
        <rFont val="Garamond"/>
        <family val="1"/>
      </rPr>
      <t>Techaukapy Joajuha</t>
    </r>
    <r>
      <rPr>
        <b/>
        <sz val="12"/>
        <color theme="1"/>
        <rFont val="Garamond"/>
        <family val="1"/>
      </rPr>
      <t xml:space="preserve">
</t>
    </r>
  </si>
  <si>
    <t xml:space="preserve">Dirección General de Combustibles </t>
  </si>
  <si>
    <t>https://drive.google.com/drive/folders/1MJujrd9btrrQo6wms402CZKTTWUhxZm1?usp=drive_link</t>
  </si>
  <si>
    <r>
      <t xml:space="preserve">7.1.Gestión de denuncias de corrupción.
</t>
    </r>
    <r>
      <rPr>
        <b/>
        <u/>
        <sz val="14"/>
        <color rgb="FF7030A0"/>
        <rFont val="Garamond"/>
        <family val="1"/>
      </rPr>
      <t>7.1. Denuncia Tekomarã rehegua Ñembohape.</t>
    </r>
  </si>
  <si>
    <r>
      <t xml:space="preserve">Ticket Numero
</t>
    </r>
    <r>
      <rPr>
        <b/>
        <sz val="12"/>
        <color rgb="FF7030A0"/>
        <rFont val="Garamond"/>
        <family val="1"/>
      </rPr>
      <t xml:space="preserve"> Kuatia Papapy</t>
    </r>
  </si>
  <si>
    <r>
      <t xml:space="preserve">Fecha Ingreso
</t>
    </r>
    <r>
      <rPr>
        <b/>
        <sz val="12"/>
        <color rgb="FF7030A0"/>
        <rFont val="Garamond"/>
        <family val="1"/>
      </rPr>
      <t>Arange Oikeha</t>
    </r>
  </si>
  <si>
    <r>
      <t xml:space="preserve">Estado.
</t>
    </r>
    <r>
      <rPr>
        <b/>
        <sz val="12"/>
        <color rgb="FF7030A0"/>
        <rFont val="Garamond"/>
        <family val="1"/>
      </rPr>
      <t>Oĩháicha</t>
    </r>
  </si>
  <si>
    <r>
      <t xml:space="preserve">Enlace Portal de Denuncias de la SENAC.
</t>
    </r>
    <r>
      <rPr>
        <b/>
        <sz val="12"/>
        <color rgb="FF7030A0"/>
        <rFont val="Garamond"/>
        <family val="1"/>
      </rPr>
      <t xml:space="preserve"> SENAC marandurenda Denuncia rehegua  mbojoaju.</t>
    </r>
  </si>
  <si>
    <t>supuestas irregularidades administrativas</t>
  </si>
  <si>
    <t>Concluida-Resolución</t>
  </si>
  <si>
    <t>https://denuncias.gov.py/portal-publico</t>
  </si>
  <si>
    <t xml:space="preserve">supuesto cobro indebido de honorarios </t>
  </si>
  <si>
    <t>16.517/16.561</t>
  </si>
  <si>
    <t>28/12/2023-11/01/2024</t>
  </si>
  <si>
    <t>supuesta infracción a leyes especiales</t>
  </si>
  <si>
    <t xml:space="preserve">Concluida-UTA </t>
  </si>
  <si>
    <t xml:space="preserve">Concluida-Resolución </t>
  </si>
  <si>
    <t>acumulado a 16.527</t>
  </si>
  <si>
    <t>Desestimada</t>
  </si>
  <si>
    <t>https://paneldenuncias.senac.gov.py/</t>
  </si>
  <si>
    <r>
      <t xml:space="preserve">8- CONTROL INTERNO Y EXTERNO.
</t>
    </r>
    <r>
      <rPr>
        <b/>
        <sz val="14"/>
        <color rgb="FF7030A0"/>
        <rFont val="Garamond"/>
        <family val="1"/>
      </rPr>
      <t>8- TEMIMOĨMBY RYEPY HA OKAPEGUA JESAREKOHA.</t>
    </r>
    <r>
      <rPr>
        <b/>
        <sz val="14"/>
        <color theme="1"/>
        <rFont val="Garamond"/>
        <family val="1"/>
      </rPr>
      <t xml:space="preserve">
</t>
    </r>
  </si>
  <si>
    <r>
      <t xml:space="preserve">8.1 Informes de Auditorias Internas y Auditorías Externas en el Trimestre.
</t>
    </r>
    <r>
      <rPr>
        <b/>
        <sz val="14"/>
        <color rgb="FF7030A0"/>
        <rFont val="Garamond"/>
        <family val="1"/>
      </rPr>
      <t xml:space="preserve">8.1 Jasyapýpe ojeguerekóva  Mañangapy  Maranduhai Temimoĩmby ryepypegua  ha okapegua </t>
    </r>
  </si>
  <si>
    <r>
      <t xml:space="preserve">Auditorias Financieras. </t>
    </r>
    <r>
      <rPr>
        <b/>
        <sz val="12"/>
        <color rgb="FF7030A0"/>
        <rFont val="Garamond"/>
        <family val="1"/>
      </rPr>
      <t>Mañangapy Viru jeporu</t>
    </r>
  </si>
  <si>
    <r>
      <t xml:space="preserve">Nro. Informe.
</t>
    </r>
    <r>
      <rPr>
        <b/>
        <sz val="12"/>
        <color rgb="FF7030A0"/>
        <rFont val="Garamond"/>
        <family val="1"/>
      </rPr>
      <t>Maranduhai Papapy</t>
    </r>
  </si>
  <si>
    <r>
      <t xml:space="preserve">Fecha - </t>
    </r>
    <r>
      <rPr>
        <b/>
        <sz val="12"/>
        <color rgb="FF7030A0"/>
        <rFont val="Garamond"/>
        <family val="1"/>
      </rPr>
      <t>Arange.</t>
    </r>
  </si>
  <si>
    <r>
      <t>Descripción.</t>
    </r>
    <r>
      <rPr>
        <b/>
        <sz val="12"/>
        <color rgb="FF7030A0"/>
        <rFont val="Garamond"/>
        <family val="1"/>
      </rPr>
      <t xml:space="preserve"> Mba'épa</t>
    </r>
  </si>
  <si>
    <r>
      <t xml:space="preserve">Evidencia (Enlace Ley 5282/14)
</t>
    </r>
    <r>
      <rPr>
        <b/>
        <sz val="12"/>
        <color rgb="FF7030A0"/>
        <rFont val="Garamond"/>
        <family val="1"/>
      </rPr>
      <t>Techaukapy (Embojuaju Léi 5282/14 rehe)</t>
    </r>
  </si>
  <si>
    <t>08/2024.</t>
  </si>
  <si>
    <t>Auditoría Financiera y Presupuestal a los Niveles 100 "Servicios Personales", 200  "Servicios No Personales"; 300 "Bienes de Consumo e Insumos"; 500 "Inversion Física" y 800 "Transferencias".</t>
  </si>
  <si>
    <t xml:space="preserve">Auditorias de Gestión  </t>
  </si>
  <si>
    <r>
      <t>Descripción.</t>
    </r>
    <r>
      <rPr>
        <b/>
        <sz val="12"/>
        <color rgb="FF00B050"/>
        <rFont val="Garamond"/>
        <family val="1"/>
      </rPr>
      <t xml:space="preserve"> </t>
    </r>
    <r>
      <rPr>
        <b/>
        <sz val="12"/>
        <color rgb="FF7030A0"/>
        <rFont val="Garamond"/>
        <family val="1"/>
      </rPr>
      <t>Mba'épa</t>
    </r>
  </si>
  <si>
    <t>03/2024.</t>
  </si>
  <si>
    <t>Auditoría de Gestión a Contrataciones Públicas ID 431.969/432.262/433.176/435.541</t>
  </si>
  <si>
    <t>05/2024.</t>
  </si>
  <si>
    <t>Auditoría de Gestión al SUACE</t>
  </si>
  <si>
    <t>07/2024.</t>
  </si>
  <si>
    <t xml:space="preserve">Auditoría de Gestión a la Dirección General de Política Industrial </t>
  </si>
  <si>
    <t>Auditorias Integrales</t>
  </si>
  <si>
    <t>06/2024.</t>
  </si>
  <si>
    <t>Auditoria al Viceministerio de REDIEX -Préstamo N° 3865/OC-PR Apoyo en Servicios de Desarrollo Empresarial a Empresas Exportadoras"</t>
  </si>
  <si>
    <r>
      <t>Auditorías Externas.</t>
    </r>
    <r>
      <rPr>
        <b/>
        <sz val="12"/>
        <color rgb="FF7030A0"/>
        <rFont val="Garamond"/>
        <family val="1"/>
      </rPr>
      <t xml:space="preserve"> Mañangapy Okapegua.</t>
    </r>
  </si>
  <si>
    <r>
      <rPr>
        <b/>
        <u/>
        <sz val="12"/>
        <color rgb="FFFF0000"/>
        <rFont val="Garamond"/>
        <family val="1"/>
      </rPr>
      <t>En Ejecucion. Informe para Descargo</t>
    </r>
    <r>
      <rPr>
        <sz val="12"/>
        <color theme="1"/>
        <rFont val="Garamond"/>
        <family val="1"/>
      </rPr>
      <t>: Contraloria General de la República - CGR: Auditoría Financiera/ Cumplimiento al Ministerio de Industria y Comercio - Resolución CGR 1089/23 - Articulo 1° - Numeral 4</t>
    </r>
  </si>
  <si>
    <r>
      <t xml:space="preserve">INFORMES EXTERNOS </t>
    </r>
    <r>
      <rPr>
        <b/>
        <sz val="12"/>
        <color rgb="FF7030A0"/>
        <rFont val="Garamond"/>
        <family val="1"/>
      </rPr>
      <t>Maranduhai Okapegua.</t>
    </r>
  </si>
  <si>
    <r>
      <t xml:space="preserve">Otros tipos de Auditoria.
</t>
    </r>
    <r>
      <rPr>
        <b/>
        <sz val="12"/>
        <color rgb="FF7030A0"/>
        <rFont val="Garamond"/>
        <family val="1"/>
      </rPr>
      <t>Ambueichagua Mañangapy.</t>
    </r>
  </si>
  <si>
    <t>04/2024.</t>
  </si>
  <si>
    <t>Informe N° 04/2024 "Sobre Adquisición de Bienes y Servicios -Adquisición de Radios Portátil  (walkie Talkie) y Accesorios"</t>
  </si>
  <si>
    <t>DICTAMENES DE AUDITORIA</t>
  </si>
  <si>
    <t>02/2024.</t>
  </si>
  <si>
    <t>Dictamen de Auditoría Interna N° 02/2024 "Verificación de las Documentaciones respaldatorias de la solicitud de transferencias de recursos N° 9.616 - Fondo Fijo/Caja Chica"</t>
  </si>
  <si>
    <t>Dictamen de Auditoría Interna N° 03/2024 " Baja y destruccion de papeleria desfazada, obrante en el Departamento de Insumos, Dependiente de la Direccion Administrativa del Ministerio de Industria y Comercio"</t>
  </si>
  <si>
    <t>Dictamen de Auditoría Interna N° 04/2024 " Baja de Toners obrantes en el Departamento de Insumos, Dependiente de la Direccion Administrativa del Ministerio de Industria y Comercio"</t>
  </si>
  <si>
    <t>Dictamen de Auditoría Interna N° 05/2024 " Incorporacion de Bienes de Consumo, de Proyecto AIEP y Otros al Inventario del Departamento de Insumos, Dependiente de la Direccion Administrativa del Ministerio de Industria y Comercio"</t>
  </si>
  <si>
    <r>
      <t xml:space="preserve">Planes de Mejoramiento elaborados en el Trimestre.
</t>
    </r>
    <r>
      <rPr>
        <b/>
        <sz val="12"/>
        <color rgb="FF7030A0"/>
        <rFont val="Garamond"/>
        <family val="1"/>
      </rPr>
      <t>Tembiapoporãrã oñembosako'íva mbohapy jasýpe.</t>
    </r>
    <r>
      <rPr>
        <b/>
        <sz val="12"/>
        <color theme="1"/>
        <rFont val="Garamond"/>
        <family val="1"/>
      </rPr>
      <t xml:space="preserve">
</t>
    </r>
  </si>
  <si>
    <r>
      <t>Nro.</t>
    </r>
    <r>
      <rPr>
        <b/>
        <sz val="12"/>
        <color rgb="FF00B050"/>
        <rFont val="Garamond"/>
        <family val="1"/>
      </rPr>
      <t xml:space="preserve"> </t>
    </r>
    <r>
      <rPr>
        <b/>
        <sz val="12"/>
        <color rgb="FF7030A0"/>
        <rFont val="Garamond"/>
        <family val="1"/>
      </rPr>
      <t>Papapy</t>
    </r>
  </si>
  <si>
    <r>
      <t xml:space="preserve">Informe de referencia
</t>
    </r>
    <r>
      <rPr>
        <b/>
        <sz val="12"/>
        <color rgb="FF7030A0"/>
        <rFont val="Garamond"/>
        <family val="1"/>
      </rPr>
      <t>Marandu Tembiapo rehegua.</t>
    </r>
  </si>
  <si>
    <r>
      <t xml:space="preserve">Evidencia (Adjuntar Documento)
</t>
    </r>
    <r>
      <rPr>
        <b/>
        <sz val="12"/>
        <color rgb="FF7030A0"/>
        <rFont val="Garamond"/>
        <family val="1"/>
      </rPr>
      <t xml:space="preserve">Techaukapy (Embojoapy kuatiakuéra) </t>
    </r>
  </si>
  <si>
    <t>Informe N° 03/2024 "Auditoría de Gestión a Contrataciones Públicas ID 431.969/432.262/433.176/435.541</t>
  </si>
  <si>
    <t>Plan de Mejoramiento. Informe N° 03.2024 - Contrataciones Publicas.pdf</t>
  </si>
  <si>
    <r>
      <t xml:space="preserve">8.2 Modelo Estándar de Control Interno para las Instituciones Públicas del Paraguay
</t>
    </r>
    <r>
      <rPr>
        <b/>
        <sz val="14"/>
        <color rgb="FF7030A0"/>
        <rFont val="Garamond"/>
        <family val="1"/>
      </rPr>
      <t>8.2 Paraguái Remimoĩmbykuéra Rembiapo Jesarekorãtee.</t>
    </r>
  </si>
  <si>
    <r>
      <t xml:space="preserve">Periodo -   </t>
    </r>
    <r>
      <rPr>
        <b/>
        <sz val="12"/>
        <color rgb="FF7030A0"/>
        <rFont val="Garamond"/>
        <family val="1"/>
      </rPr>
      <t>Ary'aty</t>
    </r>
  </si>
  <si>
    <r>
      <t xml:space="preserve">Calificación MECIP de la Contraloría General de la República (CGR)
</t>
    </r>
    <r>
      <rPr>
        <b/>
        <sz val="12"/>
        <color rgb="FF7030A0"/>
        <rFont val="Garamond"/>
        <family val="1"/>
      </rPr>
      <t xml:space="preserve">MECIP ohepyme'êva'ekue Contraloría General de la República (CGR) </t>
    </r>
  </si>
  <si>
    <t>https://datos-rendicion.contraloria.gov.py/datos-abiertos/#/mecip/lista</t>
  </si>
  <si>
    <r>
      <t xml:space="preserve">9- DESCRIPCIÓN CUALITATIVA DE LOGROS ALCANZADOS.
</t>
    </r>
    <r>
      <rPr>
        <b/>
        <sz val="14"/>
        <color rgb="FF7030A0"/>
        <rFont val="Garamond"/>
        <family val="1"/>
      </rPr>
      <t>9- MBA'EPORÃ OJEHUPYTYVA'EKUE ÑEMYESAKÃ .</t>
    </r>
  </si>
  <si>
    <t>Entre abril y mayo del año 2024, como resultado de todas las acciones arribas detalladas, las siete plataformas de productos tangibles asistidas por la Red de Inversiones y Exportaciones (REDIEX) han exportado bienes por USD 2.211 millones. Del total exportado en este periodo de 2024, el 15% de participación corresponde la plataforma de carnes y derivados; el 3% a la plataforma de alimentos, el 1% a la plataforma forestal y floricultura; 2% a la plataforma textil – confecciones; 3% de autopartes y ensamblaje; el 2% a la plataforma de químicos y farmacéuticos; el 64% a otros sectores tangibles y 10% a Energía Eléctrica.</t>
  </si>
  <si>
    <t xml:space="preserve">Dos emprendimientos ganadores del Programa de Formalización para Acceso a Mercados (PFAM) 2023, del rubro gastronómico especializado, recibieron bienes de capital, cumpliendo así con parte del proceso de entrega de equipos. https://www.mic.gov.py/inicia-entrega-de-equipos-a-emprendimientos-ganadores-del-pfam/ </t>
  </si>
  <si>
    <t xml:space="preserve">MIC llega al Chaco paraguayo con la instalación de su primera Oficina Regional.   https://www.mic.gov.py/mic-llega-al-chaco-paraguayo-con-la-instalacion-de-su-primera-oficina-regional/ </t>
  </si>
  <si>
    <t>MIC amplía red de aliados para ofrecer herramientas de financiación a las Mipymes.  https://www.mic.gov.py/mic-amplia-red-de-aliados-para-ofrecer-herramientas-de-financiacion-para-las-mipymes/</t>
  </si>
  <si>
    <t>Más de 100 prestadores de servicios nuevos fueron registrados en el mes de mayo. https://www.mic.gov.py/mas-de-100-prestadores-de-servicios-nuevos-fueron-registrados-en-el-mes-de-mayo/</t>
  </si>
  <si>
    <t>Exportaciones maquiladoras sumaron más de USD 420 millones a mayo. https://www.mic.gov.py/exportaciones-maquiladoras-sumaron-mas-de-usd-420-millones-a-mayo/</t>
  </si>
  <si>
    <t>Manufactura, alimentos y servicios agropecuarios, entre los principales rubros atendidos por el Centro SBDC. https://www.mic.gov.py/manufactura-alimentos-y-servicios-agropecuarios-entre-los-principales-rubros-atendidos-por-el-centro-sbdc/</t>
  </si>
  <si>
    <t xml:space="preserve">Ley 60/90: Inversiones bajo el régimen sumaron USD 156 millones al cierre de mayo. https://www.mic.gov.py/ley-60-90-inversiones-bajo-el-regimen-sumaron-usd-156-millones-al-cierre-de-mayo/ </t>
  </si>
  <si>
    <t>Importaciones de Materia Prima aumentaron 20% al cierre de mayo. https://www.mic.gov.py/importaciones-de-materia-prima-aumentaron-20-al-cierre-de-mayo/</t>
  </si>
  <si>
    <t>Capacitación a estudiantes universitarios para impulsar la transformación digital de emprendedores. https://www.mic.gov.py/capacitacion-a-estudiantes-universitarios-para-impulsar-la-transformacion-digital-de-emprendedores/</t>
  </si>
  <si>
    <t>Mipymes mejora sus productos mediante asesoramiento del CAE y el Centro de Servicios Tecnológicos de Alimentos. https://www.mic.gov.py/mipymes-mejora-sus-productos-mediante-asesoramieto-del-cae/</t>
  </si>
  <si>
    <t>Cerca de USD 500 millones suma el capital social por apertura de EAS en Paraguay. https://www.mic.gov.py/cerca-de-usd-500-millones-suma-el-capital-social-por-apertura-de-eas-en-paraguay/</t>
  </si>
  <si>
    <t>Jóvenes paraguayos destacan entrenamiento intensivo de matricería en Corea. https://www.mic.gov.py/jovenes-paraguayos-destacan-entrenamiento-intensivo-de-matriceria-en-corea/</t>
  </si>
  <si>
    <t>Exportaciones de Maquila acumulan más de USD 98 millones en abril. https://www.mic.gov.py/exportaciones-de-maquila-acumulan-mas-de-usd-98-millones-en-abril/</t>
  </si>
  <si>
    <t>Más de 250 prestadores de servicios nuevos fueron registrados al cierre de abril. https://www.mic.gov.py/mas-de-250-prestadores-de-servicios-nuevos-fueron-registrados-al-cierre-de-abril/</t>
  </si>
  <si>
    <t>Técnicos del MIC asisten a emprendedores de Ñeembucú y fomentan el desarrollo empresarial. https://www.mic.gov.py/tecnicos-del-mic-asisten-a-emprendedores-de-neembucu-y-fomentan-el-desarrollo-empresarial/</t>
  </si>
  <si>
    <t>Más de 240 empresas inversionistas fueron identificadas al cierre de abril. https://www.mic.gov.py/mas-de-240-empresas-inversionistas-fueron-identificadas-al-cierre-de-abril/</t>
  </si>
  <si>
    <t>Mipyme realiza primera exportación de sus productos a EEUU mediante Exporta Fácil. https://www.mic.gov.py/mipyme-realiza-primera-exportacion-de-sus-productos-a-eeuu-mediante-exporta-facil/</t>
  </si>
  <si>
    <t>https://www.mic.gov.py/</t>
  </si>
  <si>
    <t>https://www.mic.gov.py/sala-de-prensa/</t>
  </si>
  <si>
    <t>https://www.youtube.com/@PrensaMIC</t>
  </si>
  <si>
    <t>https://drive.google.com/drive/folders/19YpWD6jh-lYY0YgzlTLBG1dp_uMRxcWC</t>
  </si>
  <si>
    <t>En cumplimiento de la Resolución N° 158 de fecha 30 de enero de 2023, por la cual se aprueba el Mapa de Riesgos parcial del Ministerio de Industria y Comercio “Proceso de fiscalización de la División de fiscalización dependiente de la Dirección de Combustible líquido”, se han tomado medidas de prevención que fueron llevadas a cabo en el periodo abril a junio de 2024, estas medidas consistieron en visitas técnicas en conjunto con el Instituto Nacional de Tecnología, Normalización y Metrología (INTN) realizadas con fines estadísticos en 110 estaciones de servicios de todos los emblemas que operan en el país verificando el porcentaje de mezcla de Biodiesel con el Gasoil del Tipo III, se adjunta Planilla de Estaciones de Servicios visitadas.</t>
  </si>
  <si>
    <r>
      <t xml:space="preserve">7- GESTIÓN DE DENUNCIAS.
</t>
    </r>
    <r>
      <rPr>
        <b/>
        <sz val="14"/>
        <color rgb="FF00B050"/>
        <rFont val="Garamond"/>
        <family val="1"/>
      </rPr>
      <t>7- DENUNCIA  ÑEMBOHAPE.</t>
    </r>
  </si>
  <si>
    <t xml:space="preserve">
</t>
  </si>
  <si>
    <t>Portal de Denuncias Anticorrupción</t>
  </si>
  <si>
    <t>Acceso al Portal de Denuncias Anticorrupción desde:         https://www.mic.gov.py/unidad-de-transparencia-y-la-anticorrupcion/</t>
  </si>
  <si>
    <r>
      <rPr>
        <sz val="12"/>
        <rFont val="Garamond"/>
        <family val="1"/>
      </rPr>
      <t xml:space="preserve">Botonera de acceso directo al Portal de Denuncias Anticorrupción desde la página de inicio del Ministerio de Industria y Comercio. </t>
    </r>
    <r>
      <rPr>
        <sz val="12"/>
        <color theme="10"/>
        <rFont val="Garamond"/>
        <family val="1"/>
      </rPr>
      <t xml:space="preserve">    https://www.mic.gov.py/   </t>
    </r>
  </si>
  <si>
    <t xml:space="preserve">Correo electrónico y otros datos de contacto de la Unidad de Transparencia y Anticorrupción del MIC </t>
  </si>
  <si>
    <t>Línea baja/Dirección/Consultas</t>
  </si>
  <si>
    <t>Datos de contacto: Teléfono: 021 616 3296/Dirección: Ministerio de Industria y Comercio, 3er. Piso. Sede Central. Avda. Mcal López N° 3333 c/ Dr. Weiss, Asunción-Paraguay</t>
  </si>
  <si>
    <t>Datos de contacto/Correo electrónico UTA-MIC/consultas/denuncias</t>
  </si>
  <si>
    <t>Unidad de Transparencia y Anticorrupción (UTA) Ministerio de Industria y Comercio</t>
  </si>
  <si>
    <t>Matriz de información mínima para informe de Rendición de Cuentas al Ciudadano MIC, con los títulos traducidos al idioma guaraní.</t>
  </si>
  <si>
    <t xml:space="preserve">https://drive.google.com/drive/folders/1pqNv0MqA1GdYHmiNXBJCkxfOD3TqC1Vu?usp=sharing </t>
  </si>
  <si>
    <t>Por Acta N°03/2024, el Comité de Rendición de Cuentas al Ciudadano resolvió aprobar la utilización de la MATRIZ DE INFORMACIÓN MINIMA PARA INFORME DE RENDICIÓN DE CUENTAS AL CIUDADANO - MIC para el 2do. Trimestre del ejercicio 2024 en adelante; con los títulos traducidos al idioma guaraní, socializado y acordado previamente con las dependencias que integran el CRCC  y cuya revisión final fue llevada a cabo por un funcionario del MIC, Profesor del idioma Guaraní.</t>
  </si>
  <si>
    <t xml:space="preserve">Diseño e inicio de la Implementación de un Sistema de Gestión de Productos, desde su producción o su ingreso al país (importados), pasando por el almacenamiento, la distribución, hasta la comercialización al consumidor final, a través de un mecanismo que garantice la trazabilidad de los mismos, en un marco de libre competencia. </t>
  </si>
  <si>
    <t>Se justifica por la necesidad de identificar, cuantificar y cualificar los productos comercializados en el mercado nacional, desde su producción o su ingreso al país (importados), pasando por el almacenamiento, la distribución, hasta la comercialización al consumidor final, a través de un mecanismo que garantice la trazabilidad de los mismos, en un marco de libre competencia</t>
  </si>
  <si>
    <t>https://drive.google.com/drive/folders/1UAujIwDVu_Z1t_xkc_K8bYKYzGmJIYLc?usp=sharing</t>
  </si>
  <si>
    <t>Proyecto de Decreto “Por el cual se crea el Sistema de Información y Gestión de Productos (SIGP), y se establece su utilización obligatoria en todas las etapas de producción, la transformación y la distribución o comercialización de los productos determinados por el ministerio de industria y comercio, en coordinación con los actores del SIGP”</t>
  </si>
  <si>
    <t xml:space="preserve">Se recibieron y se consolidaron los comentarios emitidos por Cámaras y Asociaciones Industriales. Se actualizó la versión, que se presentó nuevamente al representante de la UIP, quien dió su conformidad. </t>
  </si>
  <si>
    <t>Subsecretaria de Estado de Comercio y Servicios - Dirección General de Comercio Interior y UAT</t>
  </si>
  <si>
    <t>Pendiente de evaluación por la CGR , AGPE</t>
  </si>
  <si>
    <t>Dictamen de Auditoría Interna N° 06/2024 " Rectificación de Operación Bancaria y Documento de Respaldo".</t>
  </si>
  <si>
    <t>https://www.mic.gov.py/wp-content/uploads/2024/07/Dictamen-N%C2%B006_2024-Rectificacion-Operacion-Bancaria.pdf</t>
  </si>
  <si>
    <t>Dictamen de Auditoría Interna N° 07/2024 "Verificación de las Documentaciones respaldatorias de la solicitud de transferencias de recursos N° 30717 - Fondo Fijo/Caja Chica"</t>
  </si>
  <si>
    <t>https://www.mic.gov.py/wp-content/uploads/2024/07/Dictamen-N%C2%B007_2024-Caja-Chica.pdf</t>
  </si>
  <si>
    <t>https://www.mic.gov.py/wp-content/uploads/2024/07/Dictamen-N%C2%B002_2024-Caja-Chica.pdf</t>
  </si>
  <si>
    <t>https://www.mic.gov.py/wp-content/uploads/2024/07/Dictamen-N%C2%B003_2024-Baja-de-papeleria-en-desuso.pdf</t>
  </si>
  <si>
    <t>https://www.mic.gov.py/wp-content/uploads/2024/07/Dictamen-N%C2%B004_2024-Baja-de-Toner.pdf</t>
  </si>
  <si>
    <t>https://www.mic.gov.py/wp-content/uploads/2024/07/Dictamen-N%C2%B005_2024-Bienes-Proyecto-AIEP-y-Otros.pdf</t>
  </si>
  <si>
    <t>https://www.mic.gov.py/wp-content/uploads/2024/07/Informe-D.G.A.I.-N%C2%B0-08.2024.Niveles-100200300500-y-800.pdf</t>
  </si>
  <si>
    <t>https://www.mic.gov.py/wp-content/uploads/2024/07/Informe-D.G.A.I.-N%C2%B0-03.2024.Contrataciones-Publicas.pdf</t>
  </si>
  <si>
    <t>https://www.mic.gov.py/wp-content/uploads/2024/07/Informe-D.G.A.I.-N%C2%B0-05.SUACE_.pdf</t>
  </si>
  <si>
    <t>https://www.mic.gov.py/wp-content/uploads/2024/07/Informe-D.G.A.I.-N%C2%B0-07.2024.Direccion-Gral-de-Politica-Industrial.pdf</t>
  </si>
  <si>
    <t>https://www.mic.gov.py/wp-content/uploads/2024/07/Informe-D.G.A.I.-N%C2%B0-06.24.REDIEX.pdf</t>
  </si>
  <si>
    <t>https://www.mic.gov.py/wp-content/uploads/2024/07/Informe-D.G.A.I.-N%C2%B0-04.2024.Incorporac-Bienes-Radio.pdf</t>
  </si>
  <si>
    <t>Mipymes y emprendedores asistidos.</t>
  </si>
  <si>
    <t>https://micpy.sharepoint.com/:x:/r/sites/RESPOSITORIOVIRTUALMIPYMES/_layouts/15/Doc.aspx?sourcedoc=%7B38C471B0-46B8-4DFB-960E-9F0FE7BB6B4E%7D&amp;file=Avance%20de%20Metas.xlsx&amp;action=default&amp;mobileredirect=true&amp;wdsle=0</t>
  </si>
  <si>
    <t xml:space="preserve">Operativizar planes de capacitación a través de la alianza con la triple hélice </t>
  </si>
  <si>
    <t>Gestionar la Alianza Estado - Academia - Empresa (Promoción de la iniciativa privada Art. 17 Ley, art. 14 y 15 Dto.)</t>
  </si>
  <si>
    <t>Micro, pequeñas y medianas empresas del País, que representan más del 97% del tejido empresarial.</t>
  </si>
  <si>
    <t>Gestión de acuerdos a consignar, en proceso</t>
  </si>
  <si>
    <t>Elaborar e implementar el programa de "RED DE CENTROS DE DESARROLLO EMPRESARIAL SBDC Paraguay" para sistematizar la metología del servicio de manera medible, eficiente, sostenible y a gran escala.</t>
  </si>
  <si>
    <t>Concretar la habilitación del 3er Centro SBDC Paraguay</t>
  </si>
  <si>
    <t>1 Centro habilitado PTI, Ciudad del Este-Alto Paraná</t>
  </si>
  <si>
    <t>El 05 de abril de 2024 se inauguró el Tercer Centro SBDC Py - PTI. https://www.mic.gov.py/sobre-que-tratan-los-centros-sbdc-y-como-ayudan-a-las-mipymes/ https://www.facebook.com/micparaguay/posts/pfbid0RJCZ7pQSRe25M97Ce2JV1aVE4wHDq8iYqYHgJrnpWX7KDKpn4bVqaFr8P7pdozyCl</t>
  </si>
  <si>
    <t>Desarrollar programas de capacitación para mejorar las capacidades empresariales de las Mipymes (Cursos Virtuales + Seminarios Especializados)</t>
  </si>
  <si>
    <t>Fortalecer la competitividad de los sectores identificados con enfasis en las MIPYMES</t>
  </si>
  <si>
    <t>44 eventos de capacitaciones dirigidas a emprendedores y mipymes del área Central, Itapúa y Alto Paraná.</t>
  </si>
  <si>
    <t>Brindar asesoría técnica de alto valor a través del plantel de profesionales de los Centros SBDC Paraguay. (Nº de empresas beneficiadas)</t>
  </si>
  <si>
    <t>Fortalecer la competitividad de los sectores identificados con énfasis en las MIPYMES</t>
  </si>
  <si>
    <t>409 Mipymes</t>
  </si>
  <si>
    <r>
      <t xml:space="preserve">De abril a junio se desarrollaron  Talleres presenciales de capacitación en los Centros SBDC Paraguay y en PCD, 1 webinar...                                                                                          </t>
    </r>
    <r>
      <rPr>
        <b/>
        <u/>
        <sz val="11"/>
        <color rgb="FF000000"/>
        <rFont val="Garamond"/>
        <family val="1"/>
      </rPr>
      <t>Centro SBDC San Lorenzo:</t>
    </r>
    <r>
      <rPr>
        <sz val="11"/>
        <color rgb="FF000000"/>
        <rFont val="Garamond"/>
        <family val="1"/>
      </rPr>
      <t xml:space="preserve"> https://www.instagram.com/p/C59SHVTvSMm/             </t>
    </r>
    <r>
      <rPr>
        <b/>
        <u/>
        <sz val="11"/>
        <color rgb="FF000000"/>
        <rFont val="Garamond"/>
        <family val="1"/>
      </rPr>
      <t>Centro SBDC Encarnación:</t>
    </r>
    <r>
      <rPr>
        <sz val="11"/>
        <color rgb="FF000000"/>
        <rFont val="Garamond"/>
        <family val="1"/>
      </rPr>
      <t xml:space="preserve"> https://www.facebook.com/photo?fbid=864952675670937&amp;set=pcb.864953332337538                                                   </t>
    </r>
    <r>
      <rPr>
        <b/>
        <u/>
        <sz val="11"/>
        <color rgb="FF000000"/>
        <rFont val="Garamond"/>
        <family val="1"/>
      </rPr>
      <t>Centro SBDC CDE:</t>
    </r>
    <r>
      <rPr>
        <sz val="11"/>
        <color rgb="FF000000"/>
        <rFont val="Garamond"/>
        <family val="1"/>
      </rPr>
      <t xml:space="preserve"> https://www.facebook.com/photo/?fbid=821526346669794&amp;set=a.222042013284900                                                                   </t>
    </r>
  </si>
  <si>
    <r>
      <t xml:space="preserve">https://micpy-my.sharepoint.com/:f:/g/personal/rosmery_mic_gov_py/EqShNY4sG9pHpxLS3ce4EdcBbMGPqV5EEJH_3aTzdgTpww?e=0Cw1Mb </t>
    </r>
    <r>
      <rPr>
        <b/>
        <u/>
        <sz val="11"/>
        <color rgb="FF0563C1"/>
        <rFont val="Garamond"/>
        <family val="1"/>
      </rPr>
      <t xml:space="preserve"> Centro SBDC San Lorenzo:</t>
    </r>
    <r>
      <rPr>
        <u/>
        <sz val="11"/>
        <color rgb="FF0563C1"/>
        <rFont val="Garamond"/>
        <family val="1"/>
      </rPr>
      <t xml:space="preserve"> https://uip.org.py/centro-de-desarrollo-empresarial-sbdc/             </t>
    </r>
    <r>
      <rPr>
        <b/>
        <u/>
        <sz val="11"/>
        <color rgb="FF0563C1"/>
        <rFont val="Garamond"/>
        <family val="1"/>
      </rPr>
      <t>Centro SBDC Encarnación:</t>
    </r>
    <r>
      <rPr>
        <u/>
        <sz val="11"/>
        <color rgb="FF0563C1"/>
        <rFont val="Garamond"/>
        <family val="1"/>
      </rPr>
      <t xml:space="preserve"> https://unae.edu.py/sbdc/#servicios                                                   </t>
    </r>
    <r>
      <rPr>
        <b/>
        <u/>
        <sz val="11"/>
        <color rgb="FF0563C1"/>
        <rFont val="Garamond"/>
        <family val="1"/>
      </rPr>
      <t>Centro SBDC CDE:</t>
    </r>
    <r>
      <rPr>
        <u/>
        <sz val="11"/>
        <color rgb="FF0563C1"/>
        <rFont val="Garamond"/>
        <family val="1"/>
      </rPr>
      <t xml:space="preserve"> https://www.mipymes.gov.py/sbdc/                                                                  </t>
    </r>
  </si>
  <si>
    <t>Ministerio de Industria y Comercio</t>
  </si>
  <si>
    <t>Coordinación General</t>
  </si>
  <si>
    <t>https://drive.google.com/drive/folders/1orpdmNSAfyDp6waWBOm6IlMiqyd6XOPc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</si>
</sst>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 #,##0_ ;_ * \-#,##0_ ;_ * &quot;-&quot;_ ;_ @_ "/>
    <numFmt numFmtId="164" formatCode="0;[Red]0"/>
  </numFmts>
  <fonts count="72">
    <font>
      <sz val="11"/>
      <color theme="1"/>
      <name val="Calibri"/>
      <charset val="134"/>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Calibri"/>
      <family val="2"/>
      <scheme val="minor"/>
    </font>
    <font>
      <b/>
      <u/>
      <sz val="14"/>
      <name val="Garamond"/>
      <family val="1"/>
    </font>
    <font>
      <sz val="11"/>
      <color theme="1"/>
      <name val="Garamond"/>
      <family val="1"/>
    </font>
    <font>
      <b/>
      <u/>
      <sz val="14"/>
      <color theme="1"/>
      <name val="Garamond"/>
      <family val="1"/>
    </font>
    <font>
      <sz val="12"/>
      <color theme="1"/>
      <name val="Garamond"/>
      <family val="1"/>
    </font>
    <font>
      <b/>
      <sz val="14"/>
      <color theme="1"/>
      <name val="Garamond"/>
      <family val="1"/>
    </font>
    <font>
      <b/>
      <sz val="12"/>
      <color theme="1"/>
      <name val="Garamond"/>
      <family val="1"/>
    </font>
    <font>
      <b/>
      <sz val="11"/>
      <color theme="1"/>
      <name val="Garamond"/>
      <family val="1"/>
    </font>
    <font>
      <b/>
      <u/>
      <sz val="13"/>
      <color theme="1"/>
      <name val="Garamond"/>
      <family val="1"/>
    </font>
    <font>
      <u/>
      <sz val="11"/>
      <color theme="10"/>
      <name val="Calibri"/>
      <family val="2"/>
      <scheme val="minor"/>
    </font>
    <font>
      <u/>
      <sz val="11"/>
      <color theme="10"/>
      <name val="Calibri"/>
      <family val="2"/>
      <scheme val="minor"/>
    </font>
    <font>
      <u/>
      <sz val="11"/>
      <color theme="10"/>
      <name val="Garamond"/>
      <family val="1"/>
    </font>
    <font>
      <b/>
      <sz val="12"/>
      <name val="Garamond"/>
      <family val="1"/>
    </font>
    <font>
      <sz val="12"/>
      <name val="Garamond"/>
      <family val="1"/>
    </font>
    <font>
      <b/>
      <sz val="12"/>
      <color rgb="FF000000"/>
      <name val="Garamond"/>
      <family val="1"/>
    </font>
    <font>
      <sz val="12"/>
      <color rgb="FF000000"/>
      <name val="Garamond"/>
      <family val="1"/>
    </font>
    <font>
      <b/>
      <u/>
      <sz val="18"/>
      <name val="Garamond"/>
      <family val="1"/>
    </font>
    <font>
      <b/>
      <sz val="18"/>
      <color theme="1"/>
      <name val="Garamond"/>
      <family val="1"/>
    </font>
    <font>
      <b/>
      <sz val="12"/>
      <color rgb="FF00B050"/>
      <name val="Garamond"/>
      <family val="1"/>
    </font>
    <font>
      <sz val="12"/>
      <color rgb="FF00B050"/>
      <name val="Garamond"/>
      <family val="1"/>
    </font>
    <font>
      <b/>
      <u/>
      <sz val="18"/>
      <color rgb="FF7030A0"/>
      <name val="Garamond"/>
      <family val="1"/>
    </font>
    <font>
      <b/>
      <sz val="14"/>
      <color rgb="FF7030A0"/>
      <name val="Garamond"/>
      <family val="1"/>
    </font>
    <font>
      <b/>
      <sz val="12"/>
      <color rgb="FFFF0000"/>
      <name val="Garamond"/>
      <family val="1"/>
    </font>
    <font>
      <b/>
      <u/>
      <sz val="10"/>
      <color theme="1"/>
      <name val="Garamond"/>
      <family val="1"/>
    </font>
    <font>
      <b/>
      <u/>
      <sz val="14"/>
      <color rgb="FF7030A0"/>
      <name val="Garamond"/>
      <family val="1"/>
    </font>
    <font>
      <b/>
      <sz val="12"/>
      <color rgb="FF7030A0"/>
      <name val="Garamond"/>
      <family val="1"/>
    </font>
    <font>
      <sz val="12"/>
      <color rgb="FF7030A0"/>
      <name val="Garamond"/>
      <family val="1"/>
    </font>
    <font>
      <b/>
      <sz val="14.15"/>
      <color rgb="FF7030A0"/>
      <name val="Garamond"/>
      <family val="1"/>
    </font>
    <font>
      <b/>
      <sz val="14.3"/>
      <color rgb="FF7030A0"/>
      <name val="Garamond"/>
      <family val="1"/>
    </font>
    <font>
      <b/>
      <sz val="18"/>
      <color rgb="FF7030A0"/>
      <name val="Garamond"/>
      <family val="1"/>
    </font>
    <font>
      <u/>
      <sz val="12"/>
      <color theme="10"/>
      <name val="Garamond"/>
      <family val="1"/>
    </font>
    <font>
      <b/>
      <sz val="14"/>
      <name val="Garamond"/>
      <family val="1"/>
    </font>
    <font>
      <sz val="11"/>
      <color theme="1"/>
      <name val="Calibri"/>
      <family val="2"/>
      <scheme val="minor"/>
    </font>
    <font>
      <sz val="12.1"/>
      <color rgb="FF7030A0"/>
      <name val="Garamond"/>
      <family val="1"/>
    </font>
    <font>
      <sz val="12.3"/>
      <color rgb="FF7030A0"/>
      <name val="Garamond"/>
      <family val="1"/>
    </font>
    <font>
      <sz val="12.2"/>
      <color rgb="FF7030A0"/>
      <name val="Garamond"/>
      <family val="1"/>
    </font>
    <font>
      <u/>
      <sz val="12"/>
      <name val="Garamond"/>
      <family val="1"/>
    </font>
    <font>
      <sz val="12"/>
      <color indexed="8"/>
      <name val="Garamond"/>
      <family val="1"/>
    </font>
    <font>
      <b/>
      <sz val="12"/>
      <color indexed="8"/>
      <name val="Garamond"/>
      <family val="1"/>
    </font>
    <font>
      <sz val="11"/>
      <color rgb="FF000000"/>
      <name val="Garamond"/>
      <family val="1"/>
    </font>
    <font>
      <u/>
      <sz val="12"/>
      <color rgb="FF0070C0"/>
      <name val="Garamond"/>
      <family val="1"/>
    </font>
    <font>
      <sz val="12"/>
      <color rgb="FF0070C0"/>
      <name val="Garamond"/>
      <family val="1"/>
    </font>
    <font>
      <b/>
      <u/>
      <sz val="12"/>
      <color theme="1"/>
      <name val="Garamond"/>
      <family val="1"/>
    </font>
    <font>
      <b/>
      <u/>
      <sz val="12"/>
      <color rgb="FF7030A0"/>
      <name val="Garamond"/>
      <family val="1"/>
    </font>
    <font>
      <sz val="12"/>
      <color theme="10"/>
      <name val="Garamond"/>
      <family val="1"/>
    </font>
    <font>
      <b/>
      <sz val="12"/>
      <color theme="10"/>
      <name val="Garamond"/>
      <family val="1"/>
    </font>
    <font>
      <u/>
      <sz val="12"/>
      <color theme="4" tint="-0.249977111117893"/>
      <name val="Garamond"/>
      <family val="1"/>
    </font>
    <font>
      <b/>
      <sz val="13"/>
      <color theme="1"/>
      <name val="Garamond"/>
      <family val="1"/>
    </font>
    <font>
      <b/>
      <sz val="13"/>
      <color rgb="FF000000"/>
      <name val="Garamond"/>
      <family val="1"/>
    </font>
    <font>
      <b/>
      <sz val="14"/>
      <color rgb="FF000000"/>
      <name val="Garamond"/>
      <family val="1"/>
    </font>
    <font>
      <sz val="11"/>
      <name val="Garamond"/>
      <family val="1"/>
    </font>
    <font>
      <u/>
      <sz val="11"/>
      <name val="Garamond"/>
      <family val="1"/>
    </font>
    <font>
      <b/>
      <sz val="11.2"/>
      <color rgb="FF7030A0"/>
      <name val="Garamond"/>
      <family val="1"/>
    </font>
    <font>
      <b/>
      <sz val="14"/>
      <color rgb="FF00B050"/>
      <name val="Garamond"/>
      <family val="1"/>
    </font>
    <font>
      <b/>
      <sz val="13"/>
      <color rgb="FF7030A0"/>
      <name val="Garamond"/>
      <family val="1"/>
    </font>
    <font>
      <b/>
      <sz val="9.6"/>
      <color rgb="FF7030A0"/>
      <name val="Garamond"/>
      <family val="1"/>
    </font>
    <font>
      <b/>
      <sz val="11"/>
      <color rgb="FF7030A0"/>
      <name val="Garamond"/>
      <family val="1"/>
    </font>
    <font>
      <sz val="14"/>
      <color theme="1"/>
      <name val="Garamond"/>
      <family val="1"/>
    </font>
    <font>
      <b/>
      <u/>
      <sz val="12"/>
      <color rgb="FFFF0000"/>
      <name val="Garamond"/>
      <family val="1"/>
    </font>
    <font>
      <sz val="11"/>
      <color theme="1"/>
      <name val="Calibri"/>
      <charset val="134"/>
      <scheme val="minor"/>
    </font>
    <font>
      <b/>
      <u/>
      <sz val="11"/>
      <color rgb="FF000000"/>
      <name val="Garamond"/>
      <family val="1"/>
    </font>
    <font>
      <b/>
      <u/>
      <sz val="11"/>
      <color rgb="FF0563C1"/>
      <name val="Garamond"/>
      <family val="1"/>
    </font>
    <font>
      <u/>
      <sz val="11"/>
      <color rgb="FF0563C1"/>
      <name val="Garamond"/>
      <family val="1"/>
    </font>
    <font>
      <b/>
      <sz val="11"/>
      <name val="Garamond"/>
      <family val="1"/>
    </font>
  </fonts>
  <fills count="15">
    <fill>
      <patternFill patternType="none"/>
    </fill>
    <fill>
      <patternFill patternType="gray125"/>
    </fill>
    <fill>
      <patternFill patternType="solid">
        <fgColor theme="5" tint="0.39997558519241921"/>
        <bgColor indexed="64"/>
      </patternFill>
    </fill>
    <fill>
      <patternFill patternType="solid">
        <fgColor theme="0"/>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79998168889431442"/>
        <bgColor indexed="64"/>
      </patternFill>
    </fill>
    <fill>
      <patternFill patternType="solid">
        <fgColor theme="9" tint="0.39997558519241921"/>
        <bgColor indexed="64"/>
      </patternFill>
    </fill>
    <fill>
      <patternFill patternType="solid">
        <fgColor theme="7" tint="0.79998168889431442"/>
        <bgColor rgb="FF000000"/>
      </patternFill>
    </fill>
    <fill>
      <patternFill patternType="solid">
        <fgColor theme="5" tint="-0.249977111117893"/>
        <bgColor indexed="64"/>
      </patternFill>
    </fill>
    <fill>
      <patternFill patternType="solid">
        <fgColor theme="6" tint="0.39997558519241921"/>
        <bgColor indexed="64"/>
      </patternFill>
    </fill>
    <fill>
      <patternFill patternType="solid">
        <fgColor rgb="FFFFF2CC"/>
        <bgColor rgb="FF000000"/>
      </patternFill>
    </fill>
    <fill>
      <patternFill patternType="solid">
        <fgColor theme="7" tint="0.79998168889431442"/>
        <bgColor rgb="FFFEF2CB"/>
      </patternFill>
    </fill>
    <fill>
      <patternFill patternType="solid">
        <fgColor theme="5" tint="0.39997558519241921"/>
        <bgColor rgb="FF000000"/>
      </patternFill>
    </fill>
    <fill>
      <patternFill patternType="solid">
        <fgColor rgb="FFFEF2CB"/>
        <bgColor rgb="FFFEF2CB"/>
      </patternFill>
    </fill>
  </fills>
  <borders count="3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bottom style="thin">
        <color auto="1"/>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rgb="FF000000"/>
      </left>
      <right style="thin">
        <color rgb="FF000000"/>
      </right>
      <top style="thin">
        <color rgb="FF000000"/>
      </top>
      <bottom style="thin">
        <color rgb="FF000000"/>
      </bottom>
      <diagonal/>
    </border>
    <border>
      <left/>
      <right style="thin">
        <color indexed="64"/>
      </right>
      <top/>
      <bottom style="thin">
        <color indexed="64"/>
      </bottom>
      <diagonal/>
    </border>
    <border>
      <left/>
      <right/>
      <top style="thin">
        <color auto="1"/>
      </top>
      <bottom/>
      <diagonal/>
    </border>
    <border>
      <left style="thin">
        <color auto="1"/>
      </left>
      <right/>
      <top/>
      <bottom/>
      <diagonal/>
    </border>
    <border>
      <left style="thin">
        <color auto="1"/>
      </left>
      <right/>
      <top/>
      <bottom style="thin">
        <color auto="1"/>
      </bottom>
      <diagonal/>
    </border>
    <border>
      <left/>
      <right style="thin">
        <color auto="1"/>
      </right>
      <top/>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style="thin">
        <color rgb="FF000000"/>
      </left>
      <right style="thin">
        <color rgb="FF000000"/>
      </right>
      <top/>
      <bottom/>
      <diagonal/>
    </border>
    <border>
      <left style="thin">
        <color rgb="FF000000"/>
      </left>
      <right/>
      <top/>
      <bottom/>
      <diagonal/>
    </border>
    <border>
      <left style="medium">
        <color indexed="64"/>
      </left>
      <right style="medium">
        <color indexed="64"/>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auto="1"/>
      </right>
      <top style="medium">
        <color indexed="64"/>
      </top>
      <bottom style="thin">
        <color auto="1"/>
      </bottom>
      <diagonal/>
    </border>
    <border>
      <left style="thin">
        <color auto="1"/>
      </left>
      <right style="thin">
        <color auto="1"/>
      </right>
      <top style="medium">
        <color indexed="64"/>
      </top>
      <bottom style="thin">
        <color auto="1"/>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right style="thin">
        <color rgb="FF000000"/>
      </right>
      <top style="thin">
        <color rgb="FF000000"/>
      </top>
      <bottom style="thin">
        <color rgb="FF000000"/>
      </bottom>
      <diagonal/>
    </border>
    <border diagonalDown="1">
      <left style="thin">
        <color auto="1"/>
      </left>
      <right style="thin">
        <color auto="1"/>
      </right>
      <top style="thin">
        <color auto="1"/>
      </top>
      <bottom style="thin">
        <color auto="1"/>
      </bottom>
      <diagonal style="thin">
        <color auto="1"/>
      </diagonal>
    </border>
    <border diagonalDown="1">
      <left style="thin">
        <color auto="1"/>
      </left>
      <right/>
      <top style="thin">
        <color auto="1"/>
      </top>
      <bottom style="thin">
        <color auto="1"/>
      </bottom>
      <diagonal style="thin">
        <color auto="1"/>
      </diagonal>
    </border>
    <border diagonalDown="1">
      <left/>
      <right/>
      <top style="thin">
        <color auto="1"/>
      </top>
      <bottom style="thin">
        <color auto="1"/>
      </bottom>
      <diagonal style="thin">
        <color auto="1"/>
      </diagonal>
    </border>
    <border diagonalDown="1">
      <left/>
      <right style="thin">
        <color auto="1"/>
      </right>
      <top style="thin">
        <color auto="1"/>
      </top>
      <bottom style="thin">
        <color auto="1"/>
      </bottom>
      <diagonal style="thin">
        <color auto="1"/>
      </diagonal>
    </border>
    <border diagonalDown="1">
      <left style="thin">
        <color auto="1"/>
      </left>
      <right style="thin">
        <color rgb="FF000000"/>
      </right>
      <top style="thin">
        <color auto="1"/>
      </top>
      <bottom style="thin">
        <color rgb="FF000000"/>
      </bottom>
      <diagonal style="thin">
        <color auto="1"/>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s>
  <cellStyleXfs count="89">
    <xf numFmtId="0" fontId="0" fillId="0" borderId="0">
      <alignment vertical="center"/>
    </xf>
    <xf numFmtId="0" fontId="17" fillId="0" borderId="0" applyNumberFormat="0" applyFill="0" applyBorder="0" applyAlignment="0" applyProtection="0">
      <alignment vertical="center"/>
    </xf>
    <xf numFmtId="0" fontId="7" fillId="0" borderId="0">
      <alignment vertical="center"/>
    </xf>
    <xf numFmtId="0" fontId="18" fillId="0" borderId="0" applyNumberFormat="0" applyFill="0" applyBorder="0" applyAlignment="0" applyProtection="0">
      <alignment vertical="center"/>
    </xf>
    <xf numFmtId="0" fontId="18" fillId="0" borderId="0" applyNumberFormat="0" applyFill="0" applyBorder="0" applyAlignment="0" applyProtection="0">
      <alignment vertical="center"/>
    </xf>
    <xf numFmtId="9" fontId="7" fillId="0" borderId="0" applyFont="0" applyFill="0" applyBorder="0" applyAlignment="0" applyProtection="0"/>
    <xf numFmtId="9" fontId="6" fillId="0" borderId="0" applyFont="0" applyFill="0" applyBorder="0" applyAlignment="0" applyProtection="0"/>
    <xf numFmtId="41" fontId="6" fillId="0" borderId="0" applyFont="0" applyFill="0" applyBorder="0" applyAlignment="0" applyProtection="0"/>
    <xf numFmtId="0" fontId="6" fillId="0" borderId="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9" fontId="6" fillId="0" borderId="0" applyFont="0" applyFill="0" applyBorder="0" applyAlignment="0" applyProtection="0"/>
    <xf numFmtId="9" fontId="5" fillId="0" borderId="0" applyFont="0" applyFill="0" applyBorder="0" applyAlignment="0" applyProtection="0"/>
    <xf numFmtId="41" fontId="5" fillId="0" borderId="0" applyFont="0" applyFill="0" applyBorder="0" applyAlignment="0" applyProtection="0"/>
    <xf numFmtId="0" fontId="5" fillId="0" borderId="0">
      <alignment vertical="center"/>
    </xf>
    <xf numFmtId="9" fontId="5" fillId="0" borderId="0" applyFont="0" applyFill="0" applyBorder="0" applyAlignment="0" applyProtection="0"/>
    <xf numFmtId="9" fontId="40" fillId="0" borderId="0" applyFont="0" applyFill="0" applyBorder="0" applyAlignment="0" applyProtection="0"/>
    <xf numFmtId="9"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41" fontId="40" fillId="0" borderId="0" applyFont="0" applyFill="0" applyBorder="0" applyAlignment="0" applyProtection="0"/>
    <xf numFmtId="0" fontId="3" fillId="0" borderId="0">
      <alignment vertical="center"/>
    </xf>
    <xf numFmtId="9" fontId="3" fillId="0" borderId="0" applyFont="0" applyFill="0" applyBorder="0" applyAlignment="0" applyProtection="0"/>
    <xf numFmtId="0" fontId="3" fillId="0" borderId="0">
      <alignment vertical="center"/>
    </xf>
    <xf numFmtId="0" fontId="3" fillId="0" borderId="0">
      <alignment vertical="center"/>
    </xf>
    <xf numFmtId="41" fontId="3"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67" fillId="0" borderId="0" applyFont="0" applyFill="0" applyBorder="0" applyAlignment="0" applyProtection="0"/>
    <xf numFmtId="9"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41" fontId="67"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2" fillId="0" borderId="0">
      <alignment vertical="center"/>
    </xf>
    <xf numFmtId="0" fontId="2" fillId="0" borderId="0">
      <alignment vertical="center"/>
    </xf>
    <xf numFmtId="41" fontId="2"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41"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41"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41"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41" fontId="1" fillId="0" borderId="0" applyFont="0" applyFill="0" applyBorder="0" applyAlignment="0" applyProtection="0"/>
    <xf numFmtId="0" fontId="1" fillId="0" borderId="0">
      <alignment vertical="center"/>
    </xf>
    <xf numFmtId="9" fontId="1" fillId="0" borderId="0" applyFont="0" applyFill="0" applyBorder="0" applyAlignment="0" applyProtection="0"/>
    <xf numFmtId="41" fontId="67" fillId="0" borderId="0" applyFont="0" applyFill="0" applyBorder="0" applyAlignment="0" applyProtection="0"/>
    <xf numFmtId="0" fontId="1" fillId="0" borderId="0">
      <alignment vertical="center"/>
    </xf>
    <xf numFmtId="9" fontId="1" fillId="0" borderId="0" applyFont="0" applyFill="0" applyBorder="0" applyAlignment="0" applyProtection="0"/>
    <xf numFmtId="0" fontId="1" fillId="0" borderId="0">
      <alignment vertical="center"/>
    </xf>
    <xf numFmtId="0" fontId="1" fillId="0" borderId="0">
      <alignment vertical="center"/>
    </xf>
    <xf numFmtId="41" fontId="1" fillId="0" borderId="0" applyFont="0" applyFill="0" applyBorder="0" applyAlignment="0" applyProtection="0"/>
  </cellStyleXfs>
  <cellXfs count="355">
    <xf numFmtId="0" fontId="0" fillId="0" borderId="0" xfId="0">
      <alignment vertical="center"/>
    </xf>
    <xf numFmtId="0" fontId="10" fillId="0" borderId="0" xfId="0" applyFont="1">
      <alignment vertical="center"/>
    </xf>
    <xf numFmtId="0" fontId="15" fillId="0" borderId="0" xfId="0" applyFont="1">
      <alignment vertical="center"/>
    </xf>
    <xf numFmtId="0" fontId="12" fillId="6" borderId="1" xfId="0" applyFont="1" applyFill="1" applyBorder="1" applyAlignment="1">
      <alignment horizontal="center" vertical="center"/>
    </xf>
    <xf numFmtId="0" fontId="14" fillId="2" borderId="1" xfId="0" applyFont="1" applyFill="1" applyBorder="1" applyAlignment="1">
      <alignment horizontal="center" vertical="center" wrapText="1"/>
    </xf>
    <xf numFmtId="0" fontId="12" fillId="6" borderId="1" xfId="0" applyFont="1" applyFill="1" applyBorder="1" applyAlignment="1">
      <alignment horizontal="center" vertical="center" wrapText="1"/>
    </xf>
    <xf numFmtId="0" fontId="14" fillId="2" borderId="1" xfId="0" applyFont="1" applyFill="1" applyBorder="1" applyAlignment="1">
      <alignment vertical="center" wrapText="1"/>
    </xf>
    <xf numFmtId="0" fontId="20" fillId="10" borderId="1" xfId="0" applyFont="1" applyFill="1" applyBorder="1" applyAlignment="1">
      <alignment horizontal="center" vertical="top" wrapText="1"/>
    </xf>
    <xf numFmtId="0" fontId="12" fillId="6" borderId="1" xfId="0" applyFont="1" applyFill="1" applyBorder="1" applyAlignment="1">
      <alignment horizontal="center" vertical="top" wrapText="1"/>
    </xf>
    <xf numFmtId="0" fontId="14" fillId="7" borderId="1" xfId="0" applyFont="1" applyFill="1" applyBorder="1" applyAlignment="1">
      <alignment horizontal="center" vertical="center" wrapText="1"/>
    </xf>
    <xf numFmtId="0" fontId="14" fillId="7" borderId="1" xfId="0" applyFont="1" applyFill="1" applyBorder="1" applyAlignment="1">
      <alignment horizontal="center" vertical="top" wrapText="1"/>
    </xf>
    <xf numFmtId="0" fontId="21" fillId="6" borderId="1" xfId="0" applyFont="1" applyFill="1" applyBorder="1" applyAlignment="1">
      <alignment horizontal="left" vertical="center" wrapText="1"/>
    </xf>
    <xf numFmtId="0" fontId="12" fillId="6" borderId="12" xfId="0" applyFont="1" applyFill="1" applyBorder="1" applyAlignment="1">
      <alignment horizontal="center" vertical="center" wrapText="1"/>
    </xf>
    <xf numFmtId="0" fontId="21" fillId="6" borderId="1" xfId="2" applyFont="1" applyFill="1" applyBorder="1" applyAlignment="1">
      <alignment horizontal="center" vertical="center" wrapText="1"/>
    </xf>
    <xf numFmtId="0" fontId="21" fillId="6" borderId="1" xfId="2" applyFont="1" applyFill="1" applyBorder="1" applyAlignment="1">
      <alignment vertical="center" wrapText="1"/>
    </xf>
    <xf numFmtId="0" fontId="38" fillId="8" borderId="3" xfId="1" applyFont="1" applyFill="1" applyBorder="1" applyAlignment="1">
      <alignment vertical="center" wrapText="1"/>
    </xf>
    <xf numFmtId="0" fontId="38" fillId="6" borderId="1" xfId="1" applyFont="1" applyFill="1" applyBorder="1" applyAlignment="1">
      <alignment horizontal="center" vertical="center" wrapText="1"/>
    </xf>
    <xf numFmtId="0" fontId="21" fillId="6" borderId="1" xfId="0" applyFont="1" applyFill="1" applyBorder="1" applyAlignment="1">
      <alignment horizontal="center" vertical="center" wrapText="1"/>
    </xf>
    <xf numFmtId="0" fontId="21" fillId="6" borderId="1" xfId="0" applyFont="1" applyFill="1" applyBorder="1" applyAlignment="1">
      <alignment vertical="center" wrapText="1"/>
    </xf>
    <xf numFmtId="0" fontId="38" fillId="6" borderId="1" xfId="1" applyFont="1" applyFill="1" applyBorder="1" applyAlignment="1">
      <alignment vertical="center" wrapText="1"/>
    </xf>
    <xf numFmtId="0" fontId="21" fillId="6" borderId="1" xfId="18" applyFont="1" applyFill="1" applyBorder="1" applyAlignment="1">
      <alignment horizontal="left" vertical="center" wrapText="1"/>
    </xf>
    <xf numFmtId="0" fontId="12" fillId="6" borderId="1" xfId="0" applyFont="1" applyFill="1" applyBorder="1" applyAlignment="1">
      <alignment vertical="center" wrapText="1"/>
    </xf>
    <xf numFmtId="0" fontId="21" fillId="6" borderId="2" xfId="0" applyFont="1" applyFill="1" applyBorder="1" applyAlignment="1">
      <alignment horizontal="center" vertical="center" wrapText="1"/>
    </xf>
    <xf numFmtId="0" fontId="21" fillId="6" borderId="1" xfId="18" applyFont="1" applyFill="1" applyBorder="1" applyAlignment="1">
      <alignment vertical="center" wrapText="1"/>
    </xf>
    <xf numFmtId="14" fontId="12" fillId="6" borderId="1" xfId="0" applyNumberFormat="1" applyFont="1" applyFill="1" applyBorder="1" applyAlignment="1">
      <alignment horizontal="center" vertical="center" wrapText="1"/>
    </xf>
    <xf numFmtId="3" fontId="12" fillId="6" borderId="1" xfId="0" applyNumberFormat="1" applyFont="1" applyFill="1" applyBorder="1" applyAlignment="1">
      <alignment horizontal="center" vertical="center" wrapText="1"/>
    </xf>
    <xf numFmtId="0" fontId="12" fillId="6" borderId="9" xfId="0" applyFont="1" applyFill="1" applyBorder="1" applyAlignment="1">
      <alignment horizontal="center" vertical="center" wrapText="1"/>
    </xf>
    <xf numFmtId="0" fontId="12" fillId="6" borderId="8" xfId="0" applyFont="1" applyFill="1" applyBorder="1" applyAlignment="1">
      <alignment horizontal="center" vertical="center" wrapText="1"/>
    </xf>
    <xf numFmtId="164" fontId="12" fillId="6" borderId="1" xfId="0" applyNumberFormat="1" applyFont="1" applyFill="1" applyBorder="1" applyAlignment="1">
      <alignment horizontal="center" vertical="center" wrapText="1"/>
    </xf>
    <xf numFmtId="3" fontId="12" fillId="6" borderId="3" xfId="0" applyNumberFormat="1" applyFont="1" applyFill="1" applyBorder="1" applyAlignment="1">
      <alignment horizontal="center" vertical="center" wrapText="1"/>
    </xf>
    <xf numFmtId="0" fontId="12" fillId="6" borderId="3" xfId="0" applyFont="1" applyFill="1" applyBorder="1" applyAlignment="1">
      <alignment horizontal="center" vertical="center" wrapText="1"/>
    </xf>
    <xf numFmtId="0" fontId="14" fillId="6" borderId="1" xfId="0" applyFont="1" applyFill="1" applyBorder="1" applyAlignment="1">
      <alignment horizontal="center" vertical="center"/>
    </xf>
    <xf numFmtId="3" fontId="14" fillId="6" borderId="1" xfId="0" applyNumberFormat="1" applyFont="1" applyFill="1" applyBorder="1" applyAlignment="1">
      <alignment horizontal="left" vertical="center"/>
    </xf>
    <xf numFmtId="3" fontId="14" fillId="6" borderId="1" xfId="0" applyNumberFormat="1" applyFont="1" applyFill="1" applyBorder="1" applyAlignment="1">
      <alignment horizontal="right" vertical="center"/>
    </xf>
    <xf numFmtId="3" fontId="12" fillId="6" borderId="1" xfId="0" applyNumberFormat="1" applyFont="1" applyFill="1" applyBorder="1" applyAlignment="1">
      <alignment horizontal="left" vertical="center" wrapText="1"/>
    </xf>
    <xf numFmtId="3" fontId="12" fillId="6" borderId="1" xfId="0" applyNumberFormat="1" applyFont="1" applyFill="1" applyBorder="1" applyAlignment="1">
      <alignment horizontal="right" vertical="center"/>
    </xf>
    <xf numFmtId="3" fontId="14" fillId="6" borderId="1" xfId="0" applyNumberFormat="1" applyFont="1" applyFill="1" applyBorder="1" applyAlignment="1">
      <alignment horizontal="left" vertical="center" wrapText="1"/>
    </xf>
    <xf numFmtId="3" fontId="14" fillId="6" borderId="1" xfId="0" applyNumberFormat="1" applyFont="1" applyFill="1" applyBorder="1">
      <alignment vertical="center"/>
    </xf>
    <xf numFmtId="0" fontId="14" fillId="6" borderId="1" xfId="0" applyFont="1" applyFill="1" applyBorder="1" applyAlignment="1">
      <alignment horizontal="left" vertical="center" wrapText="1"/>
    </xf>
    <xf numFmtId="0" fontId="12" fillId="6" borderId="1" xfId="0" applyFont="1" applyFill="1" applyBorder="1" applyAlignment="1">
      <alignment horizontal="left" vertical="center" wrapText="1"/>
    </xf>
    <xf numFmtId="0" fontId="12" fillId="0" borderId="0" xfId="0" applyFont="1">
      <alignment vertical="center"/>
    </xf>
    <xf numFmtId="0" fontId="21" fillId="6" borderId="1" xfId="0" applyFont="1" applyFill="1" applyBorder="1" applyAlignment="1">
      <alignment horizontal="center" vertical="center"/>
    </xf>
    <xf numFmtId="9" fontId="21" fillId="6" borderId="1" xfId="0" applyNumberFormat="1" applyFont="1" applyFill="1" applyBorder="1" applyAlignment="1">
      <alignment horizontal="center" vertical="center" wrapText="1"/>
    </xf>
    <xf numFmtId="3" fontId="21" fillId="6" borderId="1" xfId="0" applyNumberFormat="1" applyFont="1" applyFill="1" applyBorder="1" applyAlignment="1">
      <alignment vertical="center" wrapText="1"/>
    </xf>
    <xf numFmtId="9" fontId="21" fillId="6" borderId="1" xfId="0" applyNumberFormat="1" applyFont="1" applyFill="1" applyBorder="1" applyAlignment="1">
      <alignment horizontal="center" vertical="center"/>
    </xf>
    <xf numFmtId="0" fontId="21" fillId="6" borderId="9" xfId="0" applyFont="1" applyFill="1" applyBorder="1" applyAlignment="1">
      <alignment horizontal="left" vertical="center" wrapText="1"/>
    </xf>
    <xf numFmtId="9" fontId="12" fillId="6" borderId="1" xfId="0" applyNumberFormat="1" applyFont="1" applyFill="1" applyBorder="1" applyAlignment="1">
      <alignment horizontal="left" vertical="center" wrapText="1"/>
    </xf>
    <xf numFmtId="0" fontId="44" fillId="6" borderId="1" xfId="1" applyFont="1" applyFill="1" applyBorder="1" applyAlignment="1">
      <alignment vertical="center"/>
    </xf>
    <xf numFmtId="0" fontId="12" fillId="6" borderId="1" xfId="0" applyFont="1" applyFill="1" applyBorder="1" applyAlignment="1">
      <alignment wrapText="1"/>
    </xf>
    <xf numFmtId="4" fontId="12" fillId="6" borderId="1" xfId="16" applyNumberFormat="1" applyFont="1" applyFill="1" applyBorder="1" applyAlignment="1">
      <alignment horizontal="center" vertical="center" wrapText="1"/>
    </xf>
    <xf numFmtId="0" fontId="45" fillId="6" borderId="1" xfId="0" applyFont="1" applyFill="1" applyBorder="1" applyAlignment="1">
      <alignment vertical="center" wrapText="1"/>
    </xf>
    <xf numFmtId="10" fontId="12" fillId="6" borderId="1" xfId="16" applyNumberFormat="1" applyFont="1" applyFill="1" applyBorder="1" applyAlignment="1">
      <alignment horizontal="center" vertical="center" wrapText="1"/>
    </xf>
    <xf numFmtId="0" fontId="45" fillId="6" borderId="1" xfId="0" applyFont="1" applyFill="1" applyBorder="1" applyAlignment="1">
      <alignment horizontal="center" vertical="center" wrapText="1"/>
    </xf>
    <xf numFmtId="0" fontId="12" fillId="12" borderId="11" xfId="0" applyFont="1" applyFill="1" applyBorder="1" applyAlignment="1">
      <alignment horizontal="center" vertical="center" wrapText="1"/>
    </xf>
    <xf numFmtId="9" fontId="12" fillId="12" borderId="11" xfId="0" applyNumberFormat="1" applyFont="1" applyFill="1" applyBorder="1" applyAlignment="1">
      <alignment horizontal="center" vertical="center" wrapText="1"/>
    </xf>
    <xf numFmtId="0" fontId="38" fillId="12" borderId="11" xfId="1" applyFont="1" applyFill="1" applyBorder="1" applyAlignment="1">
      <alignment horizontal="center" vertical="center" wrapText="1"/>
    </xf>
    <xf numFmtId="1" fontId="12" fillId="12" borderId="11" xfId="0" applyNumberFormat="1" applyFont="1" applyFill="1" applyBorder="1" applyAlignment="1">
      <alignment horizontal="center" vertical="center" wrapText="1"/>
    </xf>
    <xf numFmtId="0" fontId="38" fillId="12" borderId="11" xfId="0" applyFont="1" applyFill="1" applyBorder="1" applyAlignment="1">
      <alignment horizontal="center" vertical="center" wrapText="1"/>
    </xf>
    <xf numFmtId="9" fontId="12" fillId="6" borderId="1" xfId="16" applyFont="1" applyFill="1" applyBorder="1" applyAlignment="1">
      <alignment horizontal="center" vertical="center" wrapText="1"/>
    </xf>
    <xf numFmtId="0" fontId="23" fillId="6" borderId="21" xfId="0" applyFont="1" applyFill="1" applyBorder="1" applyAlignment="1">
      <alignment vertical="center" wrapText="1"/>
    </xf>
    <xf numFmtId="0" fontId="23" fillId="6" borderId="22" xfId="0" applyFont="1" applyFill="1" applyBorder="1" applyAlignment="1">
      <alignment horizontal="center" vertical="center" wrapText="1"/>
    </xf>
    <xf numFmtId="0" fontId="23" fillId="6" borderId="23" xfId="0" applyFont="1" applyFill="1" applyBorder="1" applyAlignment="1">
      <alignment horizontal="center" vertical="center" wrapText="1"/>
    </xf>
    <xf numFmtId="0" fontId="20" fillId="6" borderId="1" xfId="0" applyFont="1" applyFill="1" applyBorder="1" applyAlignment="1">
      <alignment horizontal="center" vertical="center"/>
    </xf>
    <xf numFmtId="9" fontId="21" fillId="12" borderId="11" xfId="23" applyFont="1" applyFill="1" applyBorder="1" applyAlignment="1">
      <alignment horizontal="center" vertical="center" wrapText="1"/>
    </xf>
    <xf numFmtId="9" fontId="21" fillId="6" borderId="1" xfId="27" applyFont="1" applyFill="1" applyBorder="1" applyAlignment="1">
      <alignment horizontal="left" vertical="center" wrapText="1"/>
    </xf>
    <xf numFmtId="9" fontId="12" fillId="6" borderId="1" xfId="23" applyFont="1" applyFill="1" applyBorder="1" applyAlignment="1">
      <alignment horizontal="center" vertical="center"/>
    </xf>
    <xf numFmtId="10" fontId="12" fillId="6" borderId="1" xfId="23" applyNumberFormat="1" applyFont="1" applyFill="1" applyBorder="1" applyAlignment="1">
      <alignment vertical="center" wrapText="1"/>
    </xf>
    <xf numFmtId="0" fontId="23" fillId="8" borderId="17" xfId="0" applyFont="1" applyFill="1" applyBorder="1" applyAlignment="1">
      <alignment vertical="center" wrapText="1"/>
    </xf>
    <xf numFmtId="0" fontId="23" fillId="8" borderId="17" xfId="0" applyFont="1" applyFill="1" applyBorder="1" applyAlignment="1">
      <alignment horizontal="center" vertical="center"/>
    </xf>
    <xf numFmtId="0" fontId="47" fillId="6" borderId="17" xfId="0" applyFont="1" applyFill="1" applyBorder="1" applyAlignment="1">
      <alignment horizontal="center" vertical="center" wrapText="1"/>
    </xf>
    <xf numFmtId="9" fontId="23" fillId="8" borderId="17" xfId="0" applyNumberFormat="1" applyFont="1" applyFill="1" applyBorder="1" applyAlignment="1">
      <alignment horizontal="center" vertical="center"/>
    </xf>
    <xf numFmtId="0" fontId="23" fillId="8" borderId="18" xfId="0" applyFont="1" applyFill="1" applyBorder="1" applyAlignment="1">
      <alignment vertical="center" wrapText="1"/>
    </xf>
    <xf numFmtId="0" fontId="19" fillId="6" borderId="8" xfId="1" applyFont="1" applyFill="1" applyBorder="1" applyAlignment="1">
      <alignment horizontal="center" vertical="center" wrapText="1"/>
    </xf>
    <xf numFmtId="0" fontId="23" fillId="8" borderId="19" xfId="0" applyFont="1" applyFill="1" applyBorder="1" applyAlignment="1">
      <alignment vertical="center" wrapText="1"/>
    </xf>
    <xf numFmtId="0" fontId="23" fillId="8" borderId="19" xfId="0" applyFont="1" applyFill="1" applyBorder="1" applyAlignment="1">
      <alignment horizontal="center" vertical="center"/>
    </xf>
    <xf numFmtId="0" fontId="47" fillId="6" borderId="19" xfId="0" applyFont="1" applyFill="1" applyBorder="1" applyAlignment="1">
      <alignment horizontal="center" vertical="center" wrapText="1"/>
    </xf>
    <xf numFmtId="9" fontId="23" fillId="8" borderId="19" xfId="0" applyNumberFormat="1" applyFont="1" applyFill="1" applyBorder="1" applyAlignment="1">
      <alignment horizontal="center" vertical="center"/>
    </xf>
    <xf numFmtId="0" fontId="23" fillId="8" borderId="20" xfId="0" applyFont="1" applyFill="1" applyBorder="1" applyAlignment="1">
      <alignment vertical="center" wrapText="1"/>
    </xf>
    <xf numFmtId="0" fontId="19" fillId="6" borderId="9" xfId="1" applyFont="1" applyFill="1" applyBorder="1" applyAlignment="1">
      <alignment horizontal="center" vertical="center"/>
    </xf>
    <xf numFmtId="0" fontId="10" fillId="6" borderId="1" xfId="0" applyFont="1" applyFill="1" applyBorder="1" applyAlignment="1">
      <alignment horizontal="center" vertical="center"/>
    </xf>
    <xf numFmtId="10" fontId="12" fillId="6" borderId="1" xfId="23" applyNumberFormat="1" applyFont="1" applyFill="1" applyBorder="1" applyAlignment="1">
      <alignment horizontal="center" vertical="center" wrapText="1"/>
    </xf>
    <xf numFmtId="0" fontId="19" fillId="6" borderId="1" xfId="1" applyFont="1" applyFill="1" applyBorder="1" applyAlignment="1">
      <alignment vertical="center"/>
    </xf>
    <xf numFmtId="0" fontId="48" fillId="6" borderId="1" xfId="1" applyFont="1" applyFill="1" applyBorder="1" applyAlignment="1">
      <alignment vertical="center" wrapText="1"/>
    </xf>
    <xf numFmtId="0" fontId="49" fillId="6" borderId="1" xfId="0" applyFont="1" applyFill="1" applyBorder="1" applyAlignment="1">
      <alignment vertical="center" wrapText="1"/>
    </xf>
    <xf numFmtId="0" fontId="48" fillId="6" borderId="1" xfId="1" applyFont="1" applyFill="1" applyBorder="1" applyAlignment="1">
      <alignment horizontal="left" vertical="center" wrapText="1"/>
    </xf>
    <xf numFmtId="9" fontId="14" fillId="6" borderId="1" xfId="16" applyFont="1" applyFill="1" applyBorder="1" applyAlignment="1">
      <alignment horizontal="center" vertical="center" wrapText="1"/>
    </xf>
    <xf numFmtId="1" fontId="14" fillId="6" borderId="1" xfId="28" applyNumberFormat="1" applyFont="1" applyFill="1" applyBorder="1" applyAlignment="1">
      <alignment horizontal="center" vertical="center"/>
    </xf>
    <xf numFmtId="1" fontId="14" fillId="6" borderId="1" xfId="28" applyNumberFormat="1" applyFont="1" applyFill="1" applyBorder="1" applyAlignment="1">
      <alignment horizontal="center" vertical="center" wrapText="1"/>
    </xf>
    <xf numFmtId="0" fontId="38" fillId="6" borderId="1" xfId="1" applyFont="1" applyFill="1" applyBorder="1">
      <alignment vertical="center"/>
    </xf>
    <xf numFmtId="1" fontId="12" fillId="6" borderId="1" xfId="28" applyNumberFormat="1" applyFont="1" applyFill="1" applyBorder="1" applyAlignment="1">
      <alignment horizontal="center" vertical="center" wrapText="1"/>
    </xf>
    <xf numFmtId="0" fontId="38" fillId="6" borderId="1" xfId="1" applyFont="1" applyFill="1" applyBorder="1" applyAlignment="1">
      <alignment horizontal="center" vertical="center"/>
    </xf>
    <xf numFmtId="0" fontId="38" fillId="8" borderId="1" xfId="1" applyFont="1" applyFill="1" applyBorder="1" applyAlignment="1">
      <alignment vertical="center" wrapText="1"/>
    </xf>
    <xf numFmtId="0" fontId="52" fillId="6" borderId="1" xfId="1" applyFont="1" applyFill="1" applyBorder="1" applyAlignment="1">
      <alignment horizontal="center" vertical="center" wrapText="1"/>
    </xf>
    <xf numFmtId="0" fontId="54" fillId="8" borderId="1" xfId="1" applyFont="1" applyFill="1" applyBorder="1" applyAlignment="1">
      <alignment vertical="center" wrapText="1"/>
    </xf>
    <xf numFmtId="0" fontId="23" fillId="8" borderId="3" xfId="0" applyFont="1" applyFill="1" applyBorder="1">
      <alignment vertical="center"/>
    </xf>
    <xf numFmtId="3" fontId="23" fillId="8" borderId="3" xfId="0" applyNumberFormat="1" applyFont="1" applyFill="1" applyBorder="1">
      <alignment vertical="center"/>
    </xf>
    <xf numFmtId="3" fontId="21" fillId="8" borderId="3" xfId="0" applyNumberFormat="1" applyFont="1" applyFill="1" applyBorder="1">
      <alignment vertical="center"/>
    </xf>
    <xf numFmtId="0" fontId="23" fillId="8" borderId="3" xfId="0" applyFont="1" applyFill="1" applyBorder="1" applyAlignment="1">
      <alignment vertical="center" wrapText="1"/>
    </xf>
    <xf numFmtId="0" fontId="38" fillId="6" borderId="1" xfId="1" applyFont="1" applyFill="1" applyBorder="1" applyAlignment="1">
      <alignment horizontal="center" vertical="top" wrapText="1"/>
    </xf>
    <xf numFmtId="0" fontId="38" fillId="6" borderId="1" xfId="1" applyFont="1" applyFill="1" applyBorder="1" applyAlignment="1">
      <alignment horizontal="left" vertical="center" wrapText="1"/>
    </xf>
    <xf numFmtId="0" fontId="21" fillId="6" borderId="1" xfId="32" applyFont="1" applyFill="1" applyBorder="1" applyAlignment="1">
      <alignment horizontal="center" vertical="center" wrapText="1"/>
    </xf>
    <xf numFmtId="0" fontId="23" fillId="6" borderId="1" xfId="32" applyFont="1" applyFill="1" applyBorder="1" applyAlignment="1">
      <alignment horizontal="center" vertical="center" wrapText="1"/>
    </xf>
    <xf numFmtId="0" fontId="23" fillId="8" borderId="1" xfId="32" applyFont="1" applyFill="1" applyBorder="1" applyAlignment="1">
      <alignment horizontal="center" vertical="center" wrapText="1"/>
    </xf>
    <xf numFmtId="0" fontId="14" fillId="7" borderId="1" xfId="0" applyFont="1" applyFill="1" applyBorder="1" applyAlignment="1" applyProtection="1">
      <alignment horizontal="center" vertical="center" wrapText="1"/>
      <protection locked="0"/>
    </xf>
    <xf numFmtId="14" fontId="58" fillId="6" borderId="1" xfId="0" applyNumberFormat="1" applyFont="1" applyFill="1" applyBorder="1" applyAlignment="1" applyProtection="1">
      <alignment horizontal="center" vertical="center" wrapText="1"/>
      <protection locked="0"/>
    </xf>
    <xf numFmtId="0" fontId="23" fillId="8" borderId="1" xfId="0" applyFont="1" applyFill="1" applyBorder="1" applyAlignment="1">
      <alignment horizontal="center" vertical="center" wrapText="1"/>
    </xf>
    <xf numFmtId="14" fontId="12" fillId="6" borderId="1" xfId="0" applyNumberFormat="1" applyFont="1" applyFill="1" applyBorder="1" applyAlignment="1" applyProtection="1">
      <alignment horizontal="center" vertical="center" wrapText="1"/>
      <protection locked="0"/>
    </xf>
    <xf numFmtId="0" fontId="14" fillId="7" borderId="1" xfId="0" applyFont="1" applyFill="1" applyBorder="1" applyAlignment="1">
      <alignment vertical="center" wrapText="1"/>
    </xf>
    <xf numFmtId="0" fontId="12" fillId="6" borderId="1" xfId="0" applyFont="1" applyFill="1" applyBorder="1" applyAlignment="1" applyProtection="1">
      <alignment horizontal="center" vertical="center" wrapText="1"/>
      <protection locked="0"/>
    </xf>
    <xf numFmtId="3" fontId="12" fillId="6" borderId="1" xfId="0" applyNumberFormat="1" applyFont="1" applyFill="1" applyBorder="1" applyAlignment="1">
      <alignment horizontal="center" vertical="center"/>
    </xf>
    <xf numFmtId="14" fontId="12" fillId="6" borderId="1" xfId="0" applyNumberFormat="1" applyFont="1" applyFill="1" applyBorder="1" applyAlignment="1">
      <alignment horizontal="center" vertical="center"/>
    </xf>
    <xf numFmtId="0" fontId="14" fillId="2" borderId="1" xfId="0" applyFont="1" applyFill="1" applyBorder="1" applyAlignment="1">
      <alignment horizontal="center" vertical="center"/>
    </xf>
    <xf numFmtId="0" fontId="14" fillId="6" borderId="1" xfId="0" applyFont="1" applyFill="1" applyBorder="1" applyAlignment="1">
      <alignment horizontal="center" vertical="center" wrapText="1"/>
    </xf>
    <xf numFmtId="0" fontId="14" fillId="2" borderId="27" xfId="0" applyFont="1" applyFill="1" applyBorder="1" applyAlignment="1">
      <alignment vertical="center" wrapText="1"/>
    </xf>
    <xf numFmtId="17" fontId="12" fillId="6" borderId="1" xfId="0" applyNumberFormat="1" applyFont="1" applyFill="1" applyBorder="1" applyAlignment="1">
      <alignment horizontal="center" vertical="center" wrapText="1"/>
    </xf>
    <xf numFmtId="0" fontId="38" fillId="6" borderId="1" xfId="10" applyFont="1" applyFill="1" applyBorder="1" applyAlignment="1">
      <alignment horizontal="center" vertical="center" wrapText="1"/>
    </xf>
    <xf numFmtId="0" fontId="38" fillId="6" borderId="29" xfId="10" applyFont="1" applyFill="1" applyBorder="1" applyAlignment="1">
      <alignment horizontal="center" vertical="center" wrapText="1"/>
    </xf>
    <xf numFmtId="17" fontId="12" fillId="6" borderId="30" xfId="0" applyNumberFormat="1" applyFont="1" applyFill="1" applyBorder="1" applyAlignment="1">
      <alignment horizontal="center" vertical="center" wrapText="1"/>
    </xf>
    <xf numFmtId="14" fontId="12" fillId="6" borderId="30" xfId="0" applyNumberFormat="1" applyFont="1" applyFill="1" applyBorder="1" applyAlignment="1">
      <alignment horizontal="center" vertical="center"/>
    </xf>
    <xf numFmtId="0" fontId="38" fillId="6" borderId="34" xfId="10" applyFont="1" applyFill="1" applyBorder="1" applyAlignment="1">
      <alignment horizontal="center" vertical="center" wrapText="1"/>
    </xf>
    <xf numFmtId="17" fontId="12" fillId="6" borderId="1" xfId="0" applyNumberFormat="1" applyFont="1" applyFill="1" applyBorder="1" applyAlignment="1">
      <alignment horizontal="center" vertical="center"/>
    </xf>
    <xf numFmtId="0" fontId="38" fillId="6" borderId="1" xfId="1" applyFont="1" applyFill="1" applyBorder="1" applyAlignment="1">
      <alignment vertical="justify" wrapText="1"/>
    </xf>
    <xf numFmtId="0" fontId="19" fillId="6" borderId="1" xfId="1" applyFont="1" applyFill="1" applyBorder="1" applyAlignment="1">
      <alignment vertical="center" wrapText="1"/>
    </xf>
    <xf numFmtId="0" fontId="19" fillId="6" borderId="1" xfId="1" applyFont="1" applyFill="1" applyBorder="1" applyAlignment="1">
      <alignment horizontal="center" vertical="center" wrapText="1"/>
    </xf>
    <xf numFmtId="0" fontId="19" fillId="6" borderId="1" xfId="1" applyFont="1" applyFill="1" applyBorder="1">
      <alignment vertical="center"/>
    </xf>
    <xf numFmtId="0" fontId="19" fillId="6" borderId="0" xfId="1" applyFont="1" applyFill="1" applyAlignment="1">
      <alignment horizontal="center" vertical="center" wrapText="1"/>
    </xf>
    <xf numFmtId="0" fontId="19" fillId="6" borderId="30" xfId="1" applyFont="1" applyFill="1" applyBorder="1" applyAlignment="1">
      <alignment horizontal="center" vertical="center"/>
    </xf>
    <xf numFmtId="0" fontId="15" fillId="0" borderId="0" xfId="0" applyFont="1" applyAlignment="1">
      <alignment horizontal="center" vertical="center"/>
    </xf>
    <xf numFmtId="0" fontId="71" fillId="0" borderId="0" xfId="0" applyFont="1" applyAlignment="1">
      <alignment horizontal="center" vertical="center"/>
    </xf>
    <xf numFmtId="0" fontId="17" fillId="6" borderId="1" xfId="1" applyFill="1" applyBorder="1" applyAlignment="1">
      <alignment horizontal="center" vertical="center" wrapText="1"/>
    </xf>
    <xf numFmtId="0" fontId="58" fillId="6" borderId="1" xfId="0" applyFont="1" applyFill="1" applyBorder="1" applyAlignment="1">
      <alignment horizontal="center" vertical="center"/>
    </xf>
    <xf numFmtId="0" fontId="23" fillId="6" borderId="1" xfId="0" applyFont="1" applyFill="1" applyBorder="1" applyAlignment="1">
      <alignment horizontal="center" vertical="center" wrapText="1"/>
    </xf>
    <xf numFmtId="0" fontId="23" fillId="6" borderId="1" xfId="0" applyFont="1" applyFill="1" applyBorder="1" applyAlignment="1">
      <alignment horizontal="left" vertical="center" wrapText="1"/>
    </xf>
    <xf numFmtId="0" fontId="38" fillId="6" borderId="2" xfId="1" applyFont="1" applyFill="1" applyBorder="1" applyAlignment="1">
      <alignment horizontal="left" vertical="center" wrapText="1"/>
    </xf>
    <xf numFmtId="0" fontId="38" fillId="6" borderId="5" xfId="1" applyFont="1" applyFill="1" applyBorder="1" applyAlignment="1">
      <alignment horizontal="left" vertical="center" wrapText="1"/>
    </xf>
    <xf numFmtId="0" fontId="38" fillId="6" borderId="3" xfId="1" applyFont="1" applyFill="1" applyBorder="1" applyAlignment="1">
      <alignment horizontal="left" vertical="center" wrapText="1"/>
    </xf>
    <xf numFmtId="3" fontId="23" fillId="6" borderId="1" xfId="0" applyNumberFormat="1" applyFont="1" applyFill="1" applyBorder="1" applyAlignment="1">
      <alignment horizontal="center" vertical="center" wrapText="1"/>
    </xf>
    <xf numFmtId="0" fontId="19" fillId="6" borderId="2" xfId="1" applyFont="1" applyFill="1" applyBorder="1" applyAlignment="1">
      <alignment horizontal="center" vertical="center" wrapText="1"/>
    </xf>
    <xf numFmtId="0" fontId="38" fillId="6" borderId="5" xfId="1" applyFont="1" applyFill="1" applyBorder="1" applyAlignment="1">
      <alignment horizontal="center" vertical="center" wrapText="1"/>
    </xf>
    <xf numFmtId="0" fontId="38" fillId="6" borderId="3" xfId="1" applyFont="1" applyFill="1" applyBorder="1" applyAlignment="1">
      <alignment horizontal="center" vertical="center" wrapText="1"/>
    </xf>
    <xf numFmtId="0" fontId="12" fillId="14" borderId="35" xfId="0" applyFont="1" applyFill="1" applyBorder="1" applyAlignment="1">
      <alignment horizontal="center" vertical="center" wrapText="1"/>
    </xf>
    <xf numFmtId="0" fontId="58" fillId="0" borderId="36" xfId="0" applyFont="1" applyBorder="1">
      <alignment vertical="center"/>
    </xf>
    <xf numFmtId="0" fontId="58" fillId="0" borderId="29" xfId="0" applyFont="1" applyBorder="1">
      <alignment vertical="center"/>
    </xf>
    <xf numFmtId="0" fontId="14" fillId="2" borderId="1" xfId="0" applyFont="1" applyFill="1" applyBorder="1" applyAlignment="1">
      <alignment horizontal="center" vertical="center" wrapText="1"/>
    </xf>
    <xf numFmtId="0" fontId="14" fillId="2" borderId="1" xfId="0" applyFont="1" applyFill="1" applyBorder="1" applyAlignment="1">
      <alignment horizontal="center" vertical="center"/>
    </xf>
    <xf numFmtId="0" fontId="12" fillId="6" borderId="1" xfId="0" applyFont="1" applyFill="1" applyBorder="1" applyAlignment="1">
      <alignment horizontal="left" vertical="center" wrapText="1"/>
    </xf>
    <xf numFmtId="0" fontId="21" fillId="6" borderId="1" xfId="0" applyFont="1" applyFill="1" applyBorder="1" applyAlignment="1">
      <alignment horizontal="center" vertical="center"/>
    </xf>
    <xf numFmtId="0" fontId="13" fillId="10" borderId="1" xfId="0" applyFont="1" applyFill="1" applyBorder="1" applyAlignment="1">
      <alignment horizontal="center" vertical="center" wrapText="1"/>
    </xf>
    <xf numFmtId="0" fontId="13" fillId="10" borderId="1" xfId="0" applyFont="1" applyFill="1" applyBorder="1" applyAlignment="1">
      <alignment horizontal="center" vertical="center"/>
    </xf>
    <xf numFmtId="0" fontId="21" fillId="12" borderId="35" xfId="0" applyFont="1" applyFill="1" applyBorder="1" applyAlignment="1">
      <alignment horizontal="center" vertical="center" wrapText="1"/>
    </xf>
    <xf numFmtId="0" fontId="21" fillId="6" borderId="36" xfId="0" applyFont="1" applyFill="1" applyBorder="1" applyAlignment="1">
      <alignment horizontal="center" vertical="center"/>
    </xf>
    <xf numFmtId="0" fontId="21" fillId="6" borderId="29" xfId="0" applyFont="1" applyFill="1" applyBorder="1" applyAlignment="1">
      <alignment horizontal="center" vertical="center"/>
    </xf>
    <xf numFmtId="0" fontId="12" fillId="6" borderId="1" xfId="0" applyFont="1" applyFill="1" applyBorder="1" applyAlignment="1">
      <alignment horizontal="justify" vertical="justify"/>
    </xf>
    <xf numFmtId="0" fontId="14" fillId="7" borderId="1" xfId="0" applyFont="1" applyFill="1" applyBorder="1" applyAlignment="1">
      <alignment horizontal="center" vertical="center"/>
    </xf>
    <xf numFmtId="0" fontId="21" fillId="14" borderId="35" xfId="0" applyFont="1" applyFill="1" applyBorder="1" applyAlignment="1">
      <alignment horizontal="center" vertical="center" wrapText="1"/>
    </xf>
    <xf numFmtId="0" fontId="21" fillId="0" borderId="36" xfId="0" applyFont="1" applyBorder="1">
      <alignment vertical="center"/>
    </xf>
    <xf numFmtId="0" fontId="21" fillId="0" borderId="29" xfId="0" applyFont="1" applyBorder="1">
      <alignment vertical="center"/>
    </xf>
    <xf numFmtId="0" fontId="12" fillId="6" borderId="2" xfId="0" applyFont="1" applyFill="1" applyBorder="1" applyAlignment="1">
      <alignment horizontal="center" vertical="center" wrapText="1"/>
    </xf>
    <xf numFmtId="0" fontId="12" fillId="6" borderId="5" xfId="0" applyFont="1" applyFill="1" applyBorder="1" applyAlignment="1">
      <alignment horizontal="center" vertical="center"/>
    </xf>
    <xf numFmtId="0" fontId="12" fillId="6" borderId="3" xfId="0" applyFont="1" applyFill="1" applyBorder="1" applyAlignment="1">
      <alignment horizontal="center" vertical="center"/>
    </xf>
    <xf numFmtId="0" fontId="19" fillId="14" borderId="35" xfId="1" applyFont="1" applyFill="1" applyBorder="1" applyAlignment="1">
      <alignment horizontal="center" vertical="center" wrapText="1"/>
    </xf>
    <xf numFmtId="0" fontId="13" fillId="2" borderId="1" xfId="0" applyFont="1" applyFill="1" applyBorder="1" applyAlignment="1">
      <alignment horizontal="center" vertical="center" wrapText="1"/>
    </xf>
    <xf numFmtId="0" fontId="55" fillId="2" borderId="1" xfId="0" applyFont="1" applyFill="1" applyBorder="1" applyAlignment="1">
      <alignment horizontal="center" vertical="center"/>
    </xf>
    <xf numFmtId="0" fontId="14" fillId="7" borderId="1" xfId="0" applyFont="1" applyFill="1" applyBorder="1" applyAlignment="1">
      <alignment horizontal="center" vertical="center" wrapText="1"/>
    </xf>
    <xf numFmtId="0" fontId="12" fillId="6" borderId="1" xfId="0" applyFont="1" applyFill="1" applyBorder="1" applyAlignment="1">
      <alignment horizontal="center" vertical="center"/>
    </xf>
    <xf numFmtId="0" fontId="21" fillId="6" borderId="1" xfId="0" applyFont="1" applyFill="1" applyBorder="1" applyAlignment="1">
      <alignment horizontal="center" vertical="center" wrapText="1"/>
    </xf>
    <xf numFmtId="0" fontId="19" fillId="5" borderId="1" xfId="1" applyFont="1" applyFill="1" applyBorder="1" applyAlignment="1">
      <alignment horizontal="center" vertical="center"/>
    </xf>
    <xf numFmtId="0" fontId="55" fillId="5" borderId="1" xfId="0" applyFont="1" applyFill="1" applyBorder="1" applyAlignment="1">
      <alignment horizontal="center" vertical="center"/>
    </xf>
    <xf numFmtId="0" fontId="12" fillId="6" borderId="31" xfId="0" applyFont="1" applyFill="1" applyBorder="1" applyAlignment="1">
      <alignment horizontal="center" vertical="center" wrapText="1"/>
    </xf>
    <xf numFmtId="0" fontId="12" fillId="6" borderId="32" xfId="0" applyFont="1" applyFill="1" applyBorder="1" applyAlignment="1">
      <alignment horizontal="center" vertical="center" wrapText="1"/>
    </xf>
    <xf numFmtId="0" fontId="12" fillId="6" borderId="33" xfId="0" applyFont="1" applyFill="1" applyBorder="1" applyAlignment="1">
      <alignment horizontal="center" vertical="center" wrapText="1"/>
    </xf>
    <xf numFmtId="0" fontId="12" fillId="6" borderId="5" xfId="0" applyFont="1" applyFill="1" applyBorder="1" applyAlignment="1">
      <alignment horizontal="center" vertical="center" wrapText="1"/>
    </xf>
    <xf numFmtId="0" fontId="12" fillId="6" borderId="3" xfId="0" applyFont="1" applyFill="1" applyBorder="1" applyAlignment="1">
      <alignment horizontal="center" vertical="center" wrapText="1"/>
    </xf>
    <xf numFmtId="0" fontId="12" fillId="6" borderId="1" xfId="0" applyFont="1" applyFill="1" applyBorder="1" applyAlignment="1">
      <alignment horizontal="left" vertical="center"/>
    </xf>
    <xf numFmtId="0" fontId="13" fillId="10" borderId="9" xfId="0" applyFont="1" applyFill="1" applyBorder="1" applyAlignment="1">
      <alignment horizontal="center" vertical="top" wrapText="1"/>
    </xf>
    <xf numFmtId="0" fontId="13" fillId="10" borderId="9" xfId="0" applyFont="1" applyFill="1" applyBorder="1" applyAlignment="1">
      <alignment horizontal="center" vertical="top"/>
    </xf>
    <xf numFmtId="0" fontId="14" fillId="2" borderId="28" xfId="0" applyFont="1" applyFill="1" applyBorder="1" applyAlignment="1">
      <alignment horizontal="center" vertical="center" wrapText="1"/>
    </xf>
    <xf numFmtId="0" fontId="12" fillId="6" borderId="2" xfId="0" applyFont="1" applyFill="1" applyBorder="1" applyAlignment="1">
      <alignment horizontal="left" vertical="center" wrapText="1"/>
    </xf>
    <xf numFmtId="0" fontId="12" fillId="6" borderId="5" xfId="0" applyFont="1" applyFill="1" applyBorder="1" applyAlignment="1">
      <alignment horizontal="left" vertical="center" wrapText="1"/>
    </xf>
    <xf numFmtId="0" fontId="12" fillId="6" borderId="3" xfId="0" applyFont="1" applyFill="1" applyBorder="1" applyAlignment="1">
      <alignment horizontal="left" vertical="center" wrapText="1"/>
    </xf>
    <xf numFmtId="0" fontId="13" fillId="2" borderId="24" xfId="0" applyFont="1" applyFill="1" applyBorder="1" applyAlignment="1">
      <alignment horizontal="center" vertical="top" wrapText="1"/>
    </xf>
    <xf numFmtId="0" fontId="55" fillId="2" borderId="25" xfId="0" applyFont="1" applyFill="1" applyBorder="1" applyAlignment="1">
      <alignment horizontal="center" vertical="top"/>
    </xf>
    <xf numFmtId="0" fontId="55" fillId="2" borderId="26" xfId="0" applyFont="1" applyFill="1" applyBorder="1" applyAlignment="1">
      <alignment horizontal="center" vertical="top"/>
    </xf>
    <xf numFmtId="0" fontId="14" fillId="7" borderId="27" xfId="0" applyFont="1" applyFill="1" applyBorder="1" applyAlignment="1">
      <alignment horizontal="center" vertical="center"/>
    </xf>
    <xf numFmtId="0" fontId="14" fillId="7" borderId="28" xfId="0" applyFont="1" applyFill="1" applyBorder="1" applyAlignment="1">
      <alignment horizontal="center" vertical="center"/>
    </xf>
    <xf numFmtId="0" fontId="12" fillId="6" borderId="2" xfId="0" applyFont="1" applyFill="1" applyBorder="1" applyAlignment="1">
      <alignment horizontal="center" vertical="center"/>
    </xf>
    <xf numFmtId="0" fontId="19" fillId="6" borderId="3" xfId="1" applyFont="1" applyFill="1" applyBorder="1" applyAlignment="1">
      <alignment horizontal="center" vertical="center" wrapText="1"/>
    </xf>
    <xf numFmtId="0" fontId="19" fillId="6" borderId="1" xfId="1" applyFont="1" applyFill="1" applyBorder="1" applyAlignment="1">
      <alignment horizontal="center" vertical="center" wrapText="1"/>
    </xf>
    <xf numFmtId="0" fontId="14" fillId="6" borderId="1"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65" fillId="10" borderId="1" xfId="0" applyFont="1" applyFill="1" applyBorder="1" applyAlignment="1">
      <alignment horizontal="center" vertical="center"/>
    </xf>
    <xf numFmtId="0" fontId="11" fillId="2" borderId="1" xfId="0" applyFont="1" applyFill="1" applyBorder="1" applyAlignment="1">
      <alignment horizontal="center" vertical="center" wrapText="1"/>
    </xf>
    <xf numFmtId="0" fontId="16" fillId="2" borderId="1" xfId="0" applyFont="1" applyFill="1" applyBorder="1" applyAlignment="1">
      <alignment horizontal="center" vertical="center"/>
    </xf>
    <xf numFmtId="0" fontId="12" fillId="6" borderId="1" xfId="0" applyFont="1" applyFill="1" applyBorder="1" applyAlignment="1" applyProtection="1">
      <alignment horizontal="center" vertical="center"/>
      <protection locked="0"/>
    </xf>
    <xf numFmtId="0" fontId="12" fillId="6" borderId="2" xfId="0" applyFont="1" applyFill="1" applyBorder="1" applyAlignment="1" applyProtection="1">
      <alignment horizontal="center" vertical="center" wrapText="1"/>
      <protection locked="0"/>
    </xf>
    <xf numFmtId="0" fontId="12" fillId="6" borderId="5" xfId="0" applyFont="1" applyFill="1" applyBorder="1" applyAlignment="1" applyProtection="1">
      <alignment horizontal="center" vertical="center" wrapText="1"/>
      <protection locked="0"/>
    </xf>
    <xf numFmtId="0" fontId="12" fillId="6" borderId="3" xfId="0" applyFont="1" applyFill="1" applyBorder="1" applyAlignment="1" applyProtection="1">
      <alignment horizontal="center" vertical="center" wrapText="1"/>
      <protection locked="0"/>
    </xf>
    <xf numFmtId="0" fontId="16" fillId="2" borderId="1" xfId="0" applyFont="1" applyFill="1" applyBorder="1" applyAlignment="1">
      <alignment horizontal="center" vertical="top" wrapText="1"/>
    </xf>
    <xf numFmtId="0" fontId="16" fillId="2" borderId="1" xfId="0" applyFont="1" applyFill="1" applyBorder="1" applyAlignment="1">
      <alignment horizontal="center" vertical="top"/>
    </xf>
    <xf numFmtId="0" fontId="12" fillId="6" borderId="6" xfId="0" applyFont="1" applyFill="1" applyBorder="1" applyAlignment="1" applyProtection="1">
      <alignment horizontal="center" vertical="center"/>
      <protection locked="0"/>
    </xf>
    <xf numFmtId="0" fontId="12" fillId="6" borderId="7" xfId="0" applyFont="1" applyFill="1" applyBorder="1" applyAlignment="1" applyProtection="1">
      <alignment horizontal="center" vertical="center"/>
      <protection locked="0"/>
    </xf>
    <xf numFmtId="0" fontId="21" fillId="6" borderId="1" xfId="0" applyFont="1" applyFill="1" applyBorder="1" applyAlignment="1" applyProtection="1">
      <alignment horizontal="center" vertical="center" wrapText="1"/>
      <protection locked="0"/>
    </xf>
    <xf numFmtId="0" fontId="21" fillId="6" borderId="1" xfId="0" applyFont="1" applyFill="1" applyBorder="1" applyAlignment="1">
      <alignment horizontal="left" vertical="center" wrapText="1"/>
    </xf>
    <xf numFmtId="0" fontId="38" fillId="6" borderId="2" xfId="1" applyFont="1" applyFill="1" applyBorder="1" applyAlignment="1">
      <alignment vertical="center"/>
    </xf>
    <xf numFmtId="0" fontId="38" fillId="6" borderId="5" xfId="1" applyFont="1" applyFill="1" applyBorder="1" applyAlignment="1">
      <alignment vertical="center"/>
    </xf>
    <xf numFmtId="0" fontId="38" fillId="6" borderId="3" xfId="1" applyFont="1" applyFill="1" applyBorder="1" applyAlignment="1">
      <alignment vertical="center"/>
    </xf>
    <xf numFmtId="0" fontId="13" fillId="10" borderId="2" xfId="0" applyFont="1" applyFill="1" applyBorder="1" applyAlignment="1">
      <alignment horizontal="center" vertical="center" wrapText="1"/>
    </xf>
    <xf numFmtId="0" fontId="13" fillId="10" borderId="5" xfId="0" applyFont="1" applyFill="1" applyBorder="1" applyAlignment="1">
      <alignment horizontal="center" vertical="center"/>
    </xf>
    <xf numFmtId="0" fontId="13" fillId="10" borderId="3" xfId="0" applyFont="1" applyFill="1" applyBorder="1" applyAlignment="1">
      <alignment horizontal="center" vertical="center"/>
    </xf>
    <xf numFmtId="0" fontId="55" fillId="2" borderId="2" xfId="0" applyFont="1" applyFill="1" applyBorder="1" applyAlignment="1" applyProtection="1">
      <alignment horizontal="center" vertical="center" wrapText="1"/>
      <protection locked="0"/>
    </xf>
    <xf numFmtId="0" fontId="55" fillId="2" borderId="5" xfId="0" applyFont="1" applyFill="1" applyBorder="1" applyAlignment="1" applyProtection="1">
      <alignment horizontal="center" vertical="center"/>
      <protection locked="0"/>
    </xf>
    <xf numFmtId="0" fontId="55" fillId="2" borderId="3" xfId="0" applyFont="1" applyFill="1" applyBorder="1" applyAlignment="1" applyProtection="1">
      <alignment horizontal="center" vertical="center"/>
      <protection locked="0"/>
    </xf>
    <xf numFmtId="0" fontId="14" fillId="7" borderId="2" xfId="0" applyFont="1" applyFill="1" applyBorder="1" applyAlignment="1" applyProtection="1">
      <alignment horizontal="center" vertical="center" wrapText="1"/>
      <protection locked="0"/>
    </xf>
    <xf numFmtId="0" fontId="14" fillId="7" borderId="3" xfId="0" applyFont="1" applyFill="1" applyBorder="1" applyAlignment="1" applyProtection="1">
      <alignment horizontal="center" vertical="center"/>
      <protection locked="0"/>
    </xf>
    <xf numFmtId="0" fontId="15" fillId="7" borderId="2" xfId="0" applyFont="1" applyFill="1" applyBorder="1" applyAlignment="1" applyProtection="1">
      <alignment horizontal="center" vertical="center" wrapText="1"/>
      <protection locked="0"/>
    </xf>
    <xf numFmtId="0" fontId="15" fillId="7" borderId="3" xfId="0" applyFont="1" applyFill="1" applyBorder="1" applyAlignment="1" applyProtection="1">
      <alignment horizontal="center" vertical="center"/>
      <protection locked="0"/>
    </xf>
    <xf numFmtId="0" fontId="14" fillId="7" borderId="5" xfId="0" applyFont="1" applyFill="1" applyBorder="1" applyAlignment="1" applyProtection="1">
      <alignment horizontal="center" vertical="center"/>
      <protection locked="0"/>
    </xf>
    <xf numFmtId="0" fontId="21" fillId="6" borderId="2" xfId="0" applyFont="1" applyFill="1" applyBorder="1" applyAlignment="1">
      <alignment horizontal="center" vertical="center" wrapText="1"/>
    </xf>
    <xf numFmtId="0" fontId="21" fillId="6" borderId="5" xfId="0" applyFont="1" applyFill="1" applyBorder="1" applyAlignment="1">
      <alignment horizontal="center" vertical="center" wrapText="1"/>
    </xf>
    <xf numFmtId="0" fontId="21" fillId="6" borderId="3" xfId="0" applyFont="1" applyFill="1" applyBorder="1" applyAlignment="1">
      <alignment horizontal="center" vertical="center" wrapText="1"/>
    </xf>
    <xf numFmtId="0" fontId="58" fillId="6" borderId="2" xfId="0" applyFont="1" applyFill="1" applyBorder="1" applyAlignment="1">
      <alignment horizontal="center" vertical="center" wrapText="1"/>
    </xf>
    <xf numFmtId="0" fontId="58" fillId="6" borderId="3" xfId="0" applyFont="1" applyFill="1" applyBorder="1" applyAlignment="1">
      <alignment horizontal="center" vertical="center" wrapText="1"/>
    </xf>
    <xf numFmtId="0" fontId="19" fillId="6" borderId="2" xfId="1" applyFont="1" applyFill="1" applyBorder="1" applyAlignment="1">
      <alignment horizontal="left" vertical="center" wrapText="1"/>
    </xf>
    <xf numFmtId="0" fontId="59" fillId="6" borderId="3" xfId="1" applyFont="1" applyFill="1" applyBorder="1" applyAlignment="1">
      <alignment horizontal="left" vertical="center" wrapText="1"/>
    </xf>
    <xf numFmtId="0" fontId="23" fillId="8" borderId="1" xfId="0" applyFont="1" applyFill="1" applyBorder="1" applyAlignment="1">
      <alignment horizontal="center" vertical="center"/>
    </xf>
    <xf numFmtId="0" fontId="21" fillId="6" borderId="3" xfId="0" applyFont="1" applyFill="1" applyBorder="1" applyAlignment="1">
      <alignment horizontal="center" vertical="center"/>
    </xf>
    <xf numFmtId="0" fontId="20" fillId="6" borderId="3" xfId="0" applyFont="1" applyFill="1" applyBorder="1" applyAlignment="1">
      <alignment horizontal="center" vertical="center" wrapText="1"/>
    </xf>
    <xf numFmtId="0" fontId="21" fillId="6" borderId="2" xfId="0" applyFont="1" applyFill="1" applyBorder="1" applyAlignment="1">
      <alignment horizontal="left" vertical="center" wrapText="1"/>
    </xf>
    <xf numFmtId="0" fontId="21" fillId="6" borderId="3" xfId="0" applyFont="1" applyFill="1" applyBorder="1" applyAlignment="1">
      <alignment horizontal="left" vertical="center" wrapText="1"/>
    </xf>
    <xf numFmtId="0" fontId="57" fillId="13" borderId="2" xfId="0" applyFont="1" applyFill="1" applyBorder="1" applyAlignment="1" applyProtection="1">
      <alignment horizontal="center" vertical="center" wrapText="1"/>
      <protection locked="0"/>
    </xf>
    <xf numFmtId="0" fontId="56" fillId="13" borderId="5" xfId="0" applyFont="1" applyFill="1" applyBorder="1" applyAlignment="1" applyProtection="1">
      <alignment horizontal="center" vertical="center"/>
      <protection locked="0"/>
    </xf>
    <xf numFmtId="0" fontId="56" fillId="13" borderId="3" xfId="0" applyFont="1" applyFill="1" applyBorder="1" applyAlignment="1" applyProtection="1">
      <alignment horizontal="center" vertical="center"/>
      <protection locked="0"/>
    </xf>
    <xf numFmtId="0" fontId="21" fillId="6" borderId="1" xfId="2" applyFont="1" applyFill="1" applyBorder="1" applyAlignment="1">
      <alignment horizontal="left" vertical="center" wrapText="1"/>
    </xf>
    <xf numFmtId="0" fontId="20" fillId="6" borderId="1" xfId="2" applyFont="1" applyFill="1" applyBorder="1" applyAlignment="1">
      <alignment horizontal="left" vertical="center" wrapText="1"/>
    </xf>
    <xf numFmtId="0" fontId="21" fillId="8" borderId="2" xfId="0" applyFont="1" applyFill="1" applyBorder="1" applyAlignment="1">
      <alignment horizontal="center" vertical="center" wrapText="1"/>
    </xf>
    <xf numFmtId="0" fontId="21" fillId="8" borderId="3" xfId="0" applyFont="1" applyFill="1" applyBorder="1" applyAlignment="1">
      <alignment horizontal="center" vertical="center" wrapText="1"/>
    </xf>
    <xf numFmtId="0" fontId="12" fillId="6" borderId="1" xfId="0" applyFont="1" applyFill="1" applyBorder="1" applyAlignment="1">
      <alignment horizontal="center" vertical="center" wrapText="1"/>
    </xf>
    <xf numFmtId="0" fontId="14" fillId="6" borderId="1" xfId="0" applyFont="1" applyFill="1" applyBorder="1" applyAlignment="1">
      <alignment horizontal="left" vertical="top" wrapText="1"/>
    </xf>
    <xf numFmtId="0" fontId="22" fillId="6" borderId="2" xfId="0" applyFont="1" applyFill="1" applyBorder="1" applyAlignment="1">
      <alignment horizontal="center" vertical="center" wrapText="1"/>
    </xf>
    <xf numFmtId="0" fontId="22" fillId="6" borderId="5" xfId="0" applyFont="1" applyFill="1" applyBorder="1" applyAlignment="1">
      <alignment horizontal="center" vertical="center" wrapText="1"/>
    </xf>
    <xf numFmtId="0" fontId="11" fillId="10" borderId="2" xfId="0" applyFont="1" applyFill="1" applyBorder="1" applyAlignment="1">
      <alignment horizontal="center" vertical="center" wrapText="1"/>
    </xf>
    <xf numFmtId="0" fontId="11" fillId="10" borderId="5" xfId="0" applyFont="1" applyFill="1" applyBorder="1" applyAlignment="1">
      <alignment horizontal="center" vertical="center" wrapText="1"/>
    </xf>
    <xf numFmtId="0" fontId="11" fillId="10" borderId="3" xfId="0" applyFont="1" applyFill="1" applyBorder="1" applyAlignment="1">
      <alignment horizontal="center" vertical="center" wrapText="1"/>
    </xf>
    <xf numFmtId="0" fontId="31" fillId="2" borderId="1" xfId="0" applyFont="1" applyFill="1" applyBorder="1" applyAlignment="1">
      <alignment horizontal="center" vertical="center"/>
    </xf>
    <xf numFmtId="0" fontId="24" fillId="3" borderId="6" xfId="0" applyFont="1" applyFill="1" applyBorder="1" applyAlignment="1">
      <alignment horizontal="center" vertical="center"/>
    </xf>
    <xf numFmtId="0" fontId="24" fillId="3" borderId="13" xfId="0" applyFont="1" applyFill="1" applyBorder="1" applyAlignment="1">
      <alignment horizontal="center" vertical="center"/>
    </xf>
    <xf numFmtId="0" fontId="24" fillId="3" borderId="7" xfId="0" applyFont="1" applyFill="1" applyBorder="1" applyAlignment="1">
      <alignment horizontal="center" vertical="center"/>
    </xf>
    <xf numFmtId="0" fontId="24" fillId="3" borderId="15" xfId="0" applyFont="1" applyFill="1" applyBorder="1" applyAlignment="1">
      <alignment horizontal="center" vertical="center"/>
    </xf>
    <xf numFmtId="0" fontId="24" fillId="3" borderId="4" xfId="0" applyFont="1" applyFill="1" applyBorder="1" applyAlignment="1">
      <alignment horizontal="center" vertical="center"/>
    </xf>
    <xf numFmtId="0" fontId="24" fillId="3" borderId="12" xfId="0" applyFont="1" applyFill="1" applyBorder="1" applyAlignment="1">
      <alignment horizontal="center" vertical="center"/>
    </xf>
    <xf numFmtId="0" fontId="14" fillId="5" borderId="1" xfId="0" applyFont="1" applyFill="1" applyBorder="1" applyAlignment="1">
      <alignment horizontal="center" vertical="top" wrapText="1"/>
    </xf>
    <xf numFmtId="0" fontId="12" fillId="2" borderId="2" xfId="0" applyFont="1" applyFill="1" applyBorder="1" applyAlignment="1">
      <alignment horizontal="center" vertical="center"/>
    </xf>
    <xf numFmtId="0" fontId="12" fillId="2" borderId="5" xfId="0" applyFont="1" applyFill="1" applyBorder="1" applyAlignment="1">
      <alignment horizontal="center" vertical="center"/>
    </xf>
    <xf numFmtId="0" fontId="12" fillId="2" borderId="3" xfId="0" applyFont="1" applyFill="1" applyBorder="1" applyAlignment="1">
      <alignment horizontal="center" vertical="center"/>
    </xf>
    <xf numFmtId="0" fontId="11" fillId="10" borderId="1" xfId="0" applyFont="1" applyFill="1" applyBorder="1" applyAlignment="1">
      <alignment horizontal="center" vertical="center" wrapText="1"/>
    </xf>
    <xf numFmtId="0" fontId="11" fillId="10" borderId="1" xfId="0" applyFont="1" applyFill="1" applyBorder="1" applyAlignment="1">
      <alignment horizontal="center" vertical="center"/>
    </xf>
    <xf numFmtId="0" fontId="12" fillId="6" borderId="9" xfId="0" applyFont="1" applyFill="1" applyBorder="1" applyAlignment="1">
      <alignment horizontal="center" vertical="center"/>
    </xf>
    <xf numFmtId="0" fontId="12" fillId="6" borderId="8" xfId="0" applyFont="1" applyFill="1" applyBorder="1" applyAlignment="1">
      <alignment horizontal="center" vertical="center"/>
    </xf>
    <xf numFmtId="0" fontId="12" fillId="6" borderId="9" xfId="0" applyFont="1" applyFill="1" applyBorder="1" applyAlignment="1">
      <alignment horizontal="center" vertical="center" wrapText="1"/>
    </xf>
    <xf numFmtId="0" fontId="12" fillId="6" borderId="10" xfId="0" applyFont="1" applyFill="1" applyBorder="1" applyAlignment="1">
      <alignment horizontal="center" vertical="center" wrapText="1"/>
    </xf>
    <xf numFmtId="0" fontId="12" fillId="6" borderId="8" xfId="0" applyFont="1" applyFill="1" applyBorder="1" applyAlignment="1">
      <alignment horizontal="center" vertical="center" wrapText="1"/>
    </xf>
    <xf numFmtId="0" fontId="21" fillId="6" borderId="9" xfId="0" applyFont="1" applyFill="1" applyBorder="1" applyAlignment="1">
      <alignment horizontal="center" vertical="center" wrapText="1"/>
    </xf>
    <xf numFmtId="0" fontId="21" fillId="6" borderId="8" xfId="0" applyFont="1" applyFill="1" applyBorder="1" applyAlignment="1">
      <alignment horizontal="center" vertical="center" wrapText="1"/>
    </xf>
    <xf numFmtId="9" fontId="12" fillId="6" borderId="9" xfId="23" applyFont="1" applyFill="1" applyBorder="1" applyAlignment="1">
      <alignment horizontal="center" vertical="center"/>
    </xf>
    <xf numFmtId="9" fontId="12" fillId="6" borderId="8" xfId="23" applyFont="1" applyFill="1" applyBorder="1" applyAlignment="1">
      <alignment horizontal="center" vertical="center"/>
    </xf>
    <xf numFmtId="0" fontId="19" fillId="6" borderId="2" xfId="1" applyFont="1" applyFill="1" applyBorder="1" applyAlignment="1">
      <alignment horizontal="center" vertical="center"/>
    </xf>
    <xf numFmtId="0" fontId="19" fillId="6" borderId="5" xfId="1" applyFont="1" applyFill="1" applyBorder="1" applyAlignment="1">
      <alignment horizontal="center" vertical="center"/>
    </xf>
    <xf numFmtId="0" fontId="19" fillId="6" borderId="3" xfId="1" applyFont="1" applyFill="1" applyBorder="1" applyAlignment="1">
      <alignment horizontal="center" vertical="center"/>
    </xf>
    <xf numFmtId="0" fontId="38" fillId="8" borderId="2" xfId="1" applyFont="1" applyFill="1" applyBorder="1" applyAlignment="1">
      <alignment vertical="center" wrapText="1"/>
    </xf>
    <xf numFmtId="0" fontId="38" fillId="8" borderId="5" xfId="1" applyFont="1" applyFill="1" applyBorder="1" applyAlignment="1">
      <alignment vertical="center" wrapText="1"/>
    </xf>
    <xf numFmtId="0" fontId="38" fillId="8" borderId="3" xfId="1" applyFont="1" applyFill="1" applyBorder="1" applyAlignment="1">
      <alignment vertical="center" wrapText="1"/>
    </xf>
    <xf numFmtId="0" fontId="38" fillId="8" borderId="2" xfId="1" applyFont="1" applyFill="1" applyBorder="1" applyAlignment="1">
      <alignment vertical="center"/>
    </xf>
    <xf numFmtId="0" fontId="38" fillId="8" borderId="5" xfId="1" applyFont="1" applyFill="1" applyBorder="1" applyAlignment="1">
      <alignment vertical="center"/>
    </xf>
    <xf numFmtId="0" fontId="38" fillId="8" borderId="3" xfId="1" applyFont="1" applyFill="1" applyBorder="1" applyAlignment="1">
      <alignment vertical="center"/>
    </xf>
    <xf numFmtId="0" fontId="21" fillId="6" borderId="1" xfId="0" applyFont="1" applyFill="1" applyBorder="1" applyAlignment="1">
      <alignment horizontal="left" vertical="top" wrapText="1"/>
    </xf>
    <xf numFmtId="0" fontId="12" fillId="6" borderId="2" xfId="0" applyFont="1" applyFill="1" applyBorder="1" applyAlignment="1">
      <alignment horizontal="left" vertical="center"/>
    </xf>
    <xf numFmtId="0" fontId="12" fillId="6" borderId="3" xfId="0" applyFont="1" applyFill="1" applyBorder="1" applyAlignment="1">
      <alignment horizontal="left" vertical="center"/>
    </xf>
    <xf numFmtId="0" fontId="21" fillId="6" borderId="2" xfId="0" applyFont="1" applyFill="1" applyBorder="1" applyAlignment="1">
      <alignment horizontal="left" vertical="top" wrapText="1"/>
    </xf>
    <xf numFmtId="0" fontId="21" fillId="6" borderId="3" xfId="0" applyFont="1" applyFill="1" applyBorder="1" applyAlignment="1">
      <alignment horizontal="left" vertical="top" wrapText="1"/>
    </xf>
    <xf numFmtId="0" fontId="21" fillId="6" borderId="2" xfId="0" applyFont="1" applyFill="1" applyBorder="1" applyAlignment="1">
      <alignment horizontal="left" vertical="center"/>
    </xf>
    <xf numFmtId="0" fontId="21" fillId="6" borderId="3" xfId="0" applyFont="1" applyFill="1" applyBorder="1" applyAlignment="1">
      <alignment horizontal="left" vertical="center"/>
    </xf>
    <xf numFmtId="0" fontId="24" fillId="4" borderId="6" xfId="0" applyFont="1" applyFill="1" applyBorder="1" applyAlignment="1">
      <alignment horizontal="center" vertical="center" wrapText="1"/>
    </xf>
    <xf numFmtId="0" fontId="24" fillId="4" borderId="13" xfId="0" applyFont="1" applyFill="1" applyBorder="1" applyAlignment="1">
      <alignment horizontal="center" vertical="center" wrapText="1"/>
    </xf>
    <xf numFmtId="0" fontId="24" fillId="4" borderId="7" xfId="0" applyFont="1" applyFill="1" applyBorder="1" applyAlignment="1">
      <alignment horizontal="center" vertical="center" wrapText="1"/>
    </xf>
    <xf numFmtId="0" fontId="24" fillId="4" borderId="15" xfId="0" applyFont="1" applyFill="1" applyBorder="1" applyAlignment="1">
      <alignment horizontal="center" vertical="center" wrapText="1"/>
    </xf>
    <xf numFmtId="0" fontId="24" fillId="4" borderId="4" xfId="0" applyFont="1" applyFill="1" applyBorder="1" applyAlignment="1">
      <alignment horizontal="center" vertical="center" wrapText="1"/>
    </xf>
    <xf numFmtId="0" fontId="24" fillId="4" borderId="12" xfId="0" applyFont="1" applyFill="1" applyBorder="1" applyAlignment="1">
      <alignment horizontal="center" vertical="center" wrapText="1"/>
    </xf>
    <xf numFmtId="0" fontId="9" fillId="10" borderId="2" xfId="0" applyFont="1" applyFill="1" applyBorder="1" applyAlignment="1">
      <alignment horizontal="center" vertical="center"/>
    </xf>
    <xf numFmtId="0" fontId="9" fillId="10" borderId="5" xfId="0" applyFont="1" applyFill="1" applyBorder="1" applyAlignment="1">
      <alignment horizontal="center" vertical="center"/>
    </xf>
    <xf numFmtId="0" fontId="9" fillId="10" borderId="3" xfId="0" applyFont="1" applyFill="1" applyBorder="1" applyAlignment="1">
      <alignment horizontal="center" vertical="center"/>
    </xf>
    <xf numFmtId="0" fontId="13" fillId="10" borderId="2" xfId="0" applyFont="1" applyFill="1" applyBorder="1" applyAlignment="1">
      <alignment horizontal="center" vertical="center"/>
    </xf>
    <xf numFmtId="0" fontId="12" fillId="6" borderId="6" xfId="0" applyFont="1" applyFill="1" applyBorder="1" applyAlignment="1">
      <alignment horizontal="center" vertical="center" wrapText="1"/>
    </xf>
    <xf numFmtId="0" fontId="12" fillId="6" borderId="13" xfId="0" applyFont="1" applyFill="1" applyBorder="1" applyAlignment="1">
      <alignment horizontal="center" vertical="center" wrapText="1"/>
    </xf>
    <xf numFmtId="0" fontId="12" fillId="6" borderId="7" xfId="0" applyFont="1" applyFill="1" applyBorder="1" applyAlignment="1">
      <alignment horizontal="center" vertical="center" wrapText="1"/>
    </xf>
    <xf numFmtId="0" fontId="12" fillId="6" borderId="14" xfId="0" applyFont="1" applyFill="1" applyBorder="1" applyAlignment="1">
      <alignment horizontal="center" vertical="center" wrapText="1"/>
    </xf>
    <xf numFmtId="0" fontId="12" fillId="6" borderId="0" xfId="0" applyFont="1" applyFill="1" applyAlignment="1">
      <alignment horizontal="center" vertical="center" wrapText="1"/>
    </xf>
    <xf numFmtId="0" fontId="12" fillId="6" borderId="16" xfId="0" applyFont="1" applyFill="1" applyBorder="1" applyAlignment="1">
      <alignment horizontal="center" vertical="center" wrapText="1"/>
    </xf>
    <xf numFmtId="0" fontId="12" fillId="6" borderId="15" xfId="0" applyFont="1" applyFill="1" applyBorder="1" applyAlignment="1">
      <alignment horizontal="center" vertical="center" wrapText="1"/>
    </xf>
    <xf numFmtId="0" fontId="12" fillId="6" borderId="4" xfId="0" applyFont="1" applyFill="1" applyBorder="1" applyAlignment="1">
      <alignment horizontal="center" vertical="center" wrapText="1"/>
    </xf>
    <xf numFmtId="0" fontId="12" fillId="6" borderId="12" xfId="0" applyFont="1" applyFill="1" applyBorder="1" applyAlignment="1">
      <alignment horizontal="center" vertical="center" wrapText="1"/>
    </xf>
    <xf numFmtId="0" fontId="13" fillId="9" borderId="5" xfId="0" applyFont="1" applyFill="1" applyBorder="1" applyAlignment="1">
      <alignment horizontal="center" vertical="center"/>
    </xf>
    <xf numFmtId="0" fontId="12" fillId="2" borderId="6" xfId="0" applyFont="1" applyFill="1" applyBorder="1" applyAlignment="1">
      <alignment horizontal="center" vertical="center" wrapText="1"/>
    </xf>
    <xf numFmtId="0" fontId="12" fillId="2" borderId="13" xfId="0" applyFont="1" applyFill="1" applyBorder="1" applyAlignment="1">
      <alignment horizontal="center" vertical="center" wrapText="1"/>
    </xf>
    <xf numFmtId="0" fontId="12" fillId="2" borderId="14" xfId="0" applyFont="1" applyFill="1" applyBorder="1" applyAlignment="1">
      <alignment horizontal="center" vertical="center" wrapText="1"/>
    </xf>
    <xf numFmtId="0" fontId="12" fillId="2" borderId="0" xfId="0" applyFont="1" applyFill="1" applyAlignment="1">
      <alignment horizontal="center" vertical="center" wrapText="1"/>
    </xf>
    <xf numFmtId="0" fontId="12" fillId="2" borderId="15" xfId="0" applyFont="1" applyFill="1" applyBorder="1" applyAlignment="1">
      <alignment horizontal="center" vertical="center" wrapText="1"/>
    </xf>
    <xf numFmtId="0" fontId="12" fillId="2" borderId="4" xfId="0" applyFont="1" applyFill="1" applyBorder="1" applyAlignment="1">
      <alignment horizontal="center" vertical="center" wrapText="1"/>
    </xf>
    <xf numFmtId="0" fontId="11" fillId="10" borderId="1" xfId="0" applyFont="1" applyFill="1" applyBorder="1" applyAlignment="1">
      <alignment horizontal="center" vertical="top" wrapText="1"/>
    </xf>
    <xf numFmtId="0" fontId="11" fillId="10" borderId="1" xfId="0" applyFont="1" applyFill="1" applyBorder="1" applyAlignment="1">
      <alignment horizontal="center" vertical="top"/>
    </xf>
    <xf numFmtId="0" fontId="14" fillId="10" borderId="1" xfId="0" applyFont="1" applyFill="1" applyBorder="1" applyAlignment="1">
      <alignment horizontal="center" vertical="center"/>
    </xf>
    <xf numFmtId="0" fontId="14" fillId="10" borderId="6" xfId="0" applyFont="1" applyFill="1" applyBorder="1" applyAlignment="1">
      <alignment horizontal="center" vertical="top" wrapText="1"/>
    </xf>
    <xf numFmtId="0" fontId="14" fillId="10" borderId="7" xfId="0" applyFont="1" applyFill="1" applyBorder="1" applyAlignment="1">
      <alignment horizontal="center" vertical="top" wrapText="1"/>
    </xf>
    <xf numFmtId="0" fontId="14" fillId="10" borderId="2" xfId="0" applyFont="1" applyFill="1" applyBorder="1" applyAlignment="1">
      <alignment horizontal="center" vertical="center"/>
    </xf>
    <xf numFmtId="0" fontId="14" fillId="10" borderId="3" xfId="0" applyFont="1" applyFill="1" applyBorder="1" applyAlignment="1">
      <alignment horizontal="center" vertical="center"/>
    </xf>
    <xf numFmtId="0" fontId="13" fillId="6" borderId="2" xfId="0" applyFont="1" applyFill="1" applyBorder="1">
      <alignment vertical="center"/>
    </xf>
    <xf numFmtId="0" fontId="13" fillId="6" borderId="3" xfId="0" applyFont="1" applyFill="1" applyBorder="1">
      <alignment vertical="center"/>
    </xf>
    <xf numFmtId="0" fontId="25" fillId="6" borderId="5" xfId="0" applyFont="1" applyFill="1" applyBorder="1" applyAlignment="1">
      <alignment horizontal="left" vertical="center"/>
    </xf>
    <xf numFmtId="0" fontId="25" fillId="6" borderId="3" xfId="0" applyFont="1" applyFill="1" applyBorder="1" applyAlignment="1">
      <alignment horizontal="left" vertical="center"/>
    </xf>
    <xf numFmtId="0" fontId="13" fillId="6" borderId="2" xfId="0" applyFont="1" applyFill="1" applyBorder="1" applyAlignment="1">
      <alignment horizontal="left" vertical="center"/>
    </xf>
    <xf numFmtId="0" fontId="13" fillId="6" borderId="3" xfId="0" applyFont="1" applyFill="1" applyBorder="1" applyAlignment="1">
      <alignment horizontal="left" vertical="center"/>
    </xf>
    <xf numFmtId="0" fontId="14" fillId="6" borderId="2" xfId="0" applyFont="1" applyFill="1" applyBorder="1" applyAlignment="1">
      <alignment horizontal="left" vertical="center"/>
    </xf>
    <xf numFmtId="0" fontId="14" fillId="6" borderId="5" xfId="0" applyFont="1" applyFill="1" applyBorder="1" applyAlignment="1">
      <alignment horizontal="left" vertical="center"/>
    </xf>
    <xf numFmtId="0" fontId="14" fillId="6" borderId="3" xfId="0" applyFont="1" applyFill="1" applyBorder="1" applyAlignment="1">
      <alignment horizontal="left" vertical="center"/>
    </xf>
    <xf numFmtId="0" fontId="14" fillId="2" borderId="2" xfId="0" applyFont="1" applyFill="1" applyBorder="1" applyAlignment="1">
      <alignment horizontal="center" vertical="center" wrapText="1"/>
    </xf>
    <xf numFmtId="0" fontId="14" fillId="2" borderId="3" xfId="0" applyFont="1" applyFill="1" applyBorder="1" applyAlignment="1">
      <alignment horizontal="center" vertical="center" wrapText="1"/>
    </xf>
    <xf numFmtId="0" fontId="16" fillId="2" borderId="1" xfId="0" applyFont="1" applyFill="1" applyBorder="1" applyAlignment="1">
      <alignment horizontal="center" vertical="center" wrapText="1"/>
    </xf>
    <xf numFmtId="0" fontId="14" fillId="5" borderId="1" xfId="0" applyFont="1" applyFill="1" applyBorder="1" applyAlignment="1">
      <alignment horizontal="center" vertical="top"/>
    </xf>
    <xf numFmtId="9" fontId="22" fillId="6" borderId="2" xfId="0" applyNumberFormat="1" applyFont="1" applyFill="1" applyBorder="1" applyAlignment="1">
      <alignment horizontal="center" vertical="center" wrapText="1"/>
    </xf>
    <xf numFmtId="0" fontId="38" fillId="11" borderId="2" xfId="1" applyFont="1" applyFill="1" applyBorder="1" applyAlignment="1">
      <alignment horizontal="center" vertical="center" wrapText="1"/>
    </xf>
    <xf numFmtId="0" fontId="38" fillId="11" borderId="5" xfId="1" applyFont="1" applyFill="1" applyBorder="1" applyAlignment="1">
      <alignment horizontal="center" vertical="center" wrapText="1"/>
    </xf>
    <xf numFmtId="0" fontId="38" fillId="11" borderId="3" xfId="1" applyFont="1" applyFill="1" applyBorder="1" applyAlignment="1">
      <alignment horizontal="center" vertical="center" wrapText="1"/>
    </xf>
    <xf numFmtId="0" fontId="14" fillId="7" borderId="2" xfId="0" applyFont="1" applyFill="1" applyBorder="1" applyAlignment="1">
      <alignment horizontal="center" vertical="center" wrapText="1"/>
    </xf>
    <xf numFmtId="0" fontId="14" fillId="7" borderId="3" xfId="0" applyFont="1" applyFill="1" applyBorder="1" applyAlignment="1">
      <alignment horizontal="center" vertical="center" wrapText="1"/>
    </xf>
    <xf numFmtId="0" fontId="38" fillId="6" borderId="9" xfId="1" applyFont="1" applyFill="1" applyBorder="1" applyAlignment="1">
      <alignment horizontal="center" vertical="center" wrapText="1"/>
    </xf>
    <xf numFmtId="0" fontId="38" fillId="6" borderId="8" xfId="1" applyFont="1" applyFill="1" applyBorder="1" applyAlignment="1">
      <alignment horizontal="center" vertical="center" wrapText="1"/>
    </xf>
    <xf numFmtId="0" fontId="38" fillId="6" borderId="10" xfId="1" applyFont="1" applyFill="1" applyBorder="1" applyAlignment="1">
      <alignment horizontal="center" vertical="center" wrapText="1"/>
    </xf>
    <xf numFmtId="0" fontId="38" fillId="8" borderId="9" xfId="1" applyFont="1" applyFill="1" applyBorder="1" applyAlignment="1">
      <alignment horizontal="center" vertical="center" wrapText="1"/>
    </xf>
    <xf numFmtId="0" fontId="38" fillId="8" borderId="8" xfId="10" applyFont="1" applyFill="1" applyBorder="1" applyAlignment="1">
      <alignment horizontal="center" vertical="center" wrapText="1"/>
    </xf>
    <xf numFmtId="0" fontId="38" fillId="8" borderId="10" xfId="1" applyFont="1" applyFill="1" applyBorder="1" applyAlignment="1">
      <alignment horizontal="center" vertical="center" wrapText="1"/>
    </xf>
    <xf numFmtId="0" fontId="38" fillId="8" borderId="10" xfId="10" applyFont="1" applyFill="1" applyBorder="1" applyAlignment="1">
      <alignment horizontal="center" vertical="center" wrapText="1"/>
    </xf>
    <xf numFmtId="0" fontId="50" fillId="2" borderId="1" xfId="0" applyFont="1" applyFill="1" applyBorder="1" applyAlignment="1">
      <alignment horizontal="center" vertical="center" wrapText="1"/>
    </xf>
    <xf numFmtId="0" fontId="50" fillId="2" borderId="1" xfId="0" applyFont="1" applyFill="1" applyBorder="1" applyAlignment="1">
      <alignment horizontal="center" vertical="center"/>
    </xf>
    <xf numFmtId="0" fontId="23" fillId="8" borderId="2" xfId="0" applyFont="1" applyFill="1" applyBorder="1" applyAlignment="1">
      <alignment horizontal="center" vertical="center"/>
    </xf>
    <xf numFmtId="0" fontId="23" fillId="8" borderId="3" xfId="0" applyFont="1" applyFill="1" applyBorder="1" applyAlignment="1">
      <alignment horizontal="center" vertical="center"/>
    </xf>
    <xf numFmtId="0" fontId="38" fillId="8" borderId="8" xfId="1" applyFont="1" applyFill="1" applyBorder="1" applyAlignment="1">
      <alignment horizontal="center" vertical="center" wrapText="1"/>
    </xf>
    <xf numFmtId="0" fontId="50" fillId="10" borderId="1" xfId="0" applyFont="1" applyFill="1" applyBorder="1" applyAlignment="1">
      <alignment horizontal="center" vertical="center" wrapText="1"/>
    </xf>
    <xf numFmtId="0" fontId="50" fillId="10" borderId="1" xfId="0" applyFont="1" applyFill="1" applyBorder="1" applyAlignment="1">
      <alignment horizontal="center" vertical="center"/>
    </xf>
    <xf numFmtId="0" fontId="38" fillId="6" borderId="2" xfId="1" applyFont="1" applyFill="1" applyBorder="1" applyAlignment="1">
      <alignment horizontal="center" vertical="center" wrapText="1"/>
    </xf>
    <xf numFmtId="0" fontId="12" fillId="6" borderId="1" xfId="0" applyFont="1" applyFill="1" applyBorder="1" applyAlignment="1">
      <alignment horizontal="left" vertical="justify" wrapText="1"/>
    </xf>
    <xf numFmtId="0" fontId="14" fillId="7" borderId="1" xfId="0" applyFont="1" applyFill="1" applyBorder="1" applyAlignment="1">
      <alignment horizontal="center" vertical="top" wrapText="1"/>
    </xf>
    <xf numFmtId="0" fontId="14" fillId="7" borderId="1" xfId="0" applyFont="1" applyFill="1" applyBorder="1" applyAlignment="1">
      <alignment horizontal="center" vertical="top"/>
    </xf>
    <xf numFmtId="0" fontId="21" fillId="6" borderId="2" xfId="1" applyFont="1" applyFill="1" applyBorder="1" applyAlignment="1">
      <alignment horizontal="center" vertical="center" wrapText="1"/>
    </xf>
    <xf numFmtId="0" fontId="52" fillId="6" borderId="9" xfId="1" applyFont="1" applyFill="1" applyBorder="1" applyAlignment="1">
      <alignment horizontal="center" vertical="center" wrapText="1"/>
    </xf>
    <xf numFmtId="0" fontId="21" fillId="6" borderId="9" xfId="1" applyFont="1" applyFill="1" applyBorder="1" applyAlignment="1">
      <alignment horizontal="center" vertical="center" wrapText="1"/>
    </xf>
    <xf numFmtId="0" fontId="21" fillId="6" borderId="1" xfId="1" applyFont="1" applyFill="1" applyBorder="1" applyAlignment="1">
      <alignment horizontal="center" vertical="center" wrapText="1"/>
    </xf>
  </cellXfs>
  <cellStyles count="89">
    <cellStyle name="Hipervínculo" xfId="1" builtinId="8"/>
    <cellStyle name="Hipervínculo 2" xfId="3" xr:uid="{0DB4C86B-7F69-49F1-8D7C-27F0460F09D9}"/>
    <cellStyle name="Hipervínculo 2 2" xfId="9" xr:uid="{A71D161F-F45F-4E9D-A6D6-EB6F42B118BF}"/>
    <cellStyle name="Hyperlink" xfId="4" xr:uid="{5BB68EBA-5BB0-49B0-8427-32C9C95072CF}"/>
    <cellStyle name="Hyperlink 2" xfId="10" xr:uid="{A0F5AE82-3850-4750-B9EF-8C67513E9A8B}"/>
    <cellStyle name="Millares [0]" xfId="28" builtinId="6"/>
    <cellStyle name="Millares [0] 2" xfId="7" xr:uid="{F2014278-7C0D-4B24-B596-F09E0B66DD89}"/>
    <cellStyle name="Millares [0] 2 2" xfId="21" xr:uid="{2C702360-B26B-4C64-B16B-AD75163876AB}"/>
    <cellStyle name="Millares [0] 2 2 2" xfId="49" xr:uid="{26C1B2DA-1F3F-4319-AA8F-22D56D156EA7}"/>
    <cellStyle name="Millares [0] 2 2 3" xfId="76" xr:uid="{8CDA777E-2D19-4EAD-8FC8-23BFA9AC471B}"/>
    <cellStyle name="Millares [0] 2 3" xfId="37" xr:uid="{776BF71E-F66B-4A74-8E66-0B3FF45853EE}"/>
    <cellStyle name="Millares [0] 2 4" xfId="65" xr:uid="{63B3EA21-49F5-4A7C-8912-3028C7734C10}"/>
    <cellStyle name="Millares [0] 3" xfId="13" xr:uid="{8DCDF8D6-9577-4438-91E1-BE130622B90A}"/>
    <cellStyle name="Millares [0] 3 2" xfId="25" xr:uid="{A503ACF1-848B-4620-A82A-C883724D98FF}"/>
    <cellStyle name="Millares [0] 3 2 2" xfId="53" xr:uid="{07E42F05-F0D8-496C-9C94-583D21FF003F}"/>
    <cellStyle name="Millares [0] 3 2 3" xfId="80" xr:uid="{8B9AA8F7-7608-4ADD-9F2B-E32819E544B2}"/>
    <cellStyle name="Millares [0] 3 3" xfId="41" xr:uid="{E18A3A97-1B44-48C4-BC55-2FB3751C3A63}"/>
    <cellStyle name="Millares [0] 3 4" xfId="69" xr:uid="{53A29C1C-E833-4697-9BE3-9C772895EB58}"/>
    <cellStyle name="Millares [0] 4" xfId="33" xr:uid="{5115BA2F-0654-41E2-9B34-BD386F30536D}"/>
    <cellStyle name="Millares [0] 4 2" xfId="61" xr:uid="{DDE81DB1-3108-418B-B75C-99FFD961768D}"/>
    <cellStyle name="Millares [0] 4 3" xfId="88" xr:uid="{C56F5475-03E9-46AA-B57B-EA70FAEBB91A}"/>
    <cellStyle name="Millares [0] 5" xfId="56" xr:uid="{7EFCEF9B-EDF5-4180-A8CA-19FE9D98A1C7}"/>
    <cellStyle name="Millares [0] 6" xfId="83" xr:uid="{0CC3B1B8-9074-4569-B5E6-EB5E33295288}"/>
    <cellStyle name="Normal" xfId="0" builtinId="0"/>
    <cellStyle name="Normal 2" xfId="2" xr:uid="{B9453438-A0DE-46FD-842E-5CA206986D6B}"/>
    <cellStyle name="Normal 2 2" xfId="8" xr:uid="{26EAFD87-6E88-449E-9BB7-761A89D298CC}"/>
    <cellStyle name="Normal 2 2 2" xfId="22" xr:uid="{C0E0196B-D9DB-48D6-8244-4693B7B59FB5}"/>
    <cellStyle name="Normal 2 2 2 2" xfId="50" xr:uid="{75B47B3C-318C-4D9F-BD53-7F38FE12B80F}"/>
    <cellStyle name="Normal 2 2 2 3" xfId="77" xr:uid="{8FB34B42-A3FE-427B-86FA-0737F0FD5324}"/>
    <cellStyle name="Normal 2 2 3" xfId="32" xr:uid="{63C66DE6-10F7-4620-B213-EABD51E9698E}"/>
    <cellStyle name="Normal 2 2 3 2" xfId="60" xr:uid="{777A3D93-9ABB-4694-9E1C-F45E83AE430C}"/>
    <cellStyle name="Normal 2 2 3 3" xfId="87" xr:uid="{14393629-E9AD-4566-B633-4EDF63C7C6EB}"/>
    <cellStyle name="Normal 2 2 4" xfId="38" xr:uid="{7EF3B023-3994-41CE-8E2D-305213C8BECC}"/>
    <cellStyle name="Normal 2 2 5" xfId="66" xr:uid="{A60685FD-9026-4552-A4FA-887D38C3E667}"/>
    <cellStyle name="Normal 2 3" xfId="14" xr:uid="{9D957D96-6E4A-4EF9-92CC-EE4E06713E02}"/>
    <cellStyle name="Normal 2 3 2" xfId="26" xr:uid="{34A95418-E369-40B9-BF13-F97E930B8DF2}"/>
    <cellStyle name="Normal 2 3 2 2" xfId="54" xr:uid="{6D004B5E-0DC4-493F-A930-A025EBABEFA9}"/>
    <cellStyle name="Normal 2 3 2 3" xfId="81" xr:uid="{B8769288-B947-4492-B03E-CC57A7CA8190}"/>
    <cellStyle name="Normal 2 3 3" xfId="42" xr:uid="{A5C498B4-D648-43A8-B2C8-61AB7281B3E6}"/>
    <cellStyle name="Normal 2 3 4" xfId="70" xr:uid="{06CAA7A0-37AE-48D7-93B7-141681F32E50}"/>
    <cellStyle name="Normal 2 4" xfId="18" xr:uid="{E20263E2-8F1A-4B04-9F5E-14164D3C8EC3}"/>
    <cellStyle name="Normal 2 4 2" xfId="46" xr:uid="{188ECE01-820B-47A4-B875-6324E1B07B36}"/>
    <cellStyle name="Normal 2 4 3" xfId="73" xr:uid="{9BF1CBF0-6794-4B5F-AB5B-A80718CA414E}"/>
    <cellStyle name="Normal 2 5" xfId="31" xr:uid="{476D5438-892B-4E61-A378-AC4857B421A0}"/>
    <cellStyle name="Normal 2 5 2" xfId="59" xr:uid="{366D5572-A790-4D0C-B71E-6300C4780D27}"/>
    <cellStyle name="Normal 2 5 3" xfId="86" xr:uid="{AF246346-6BB4-4A8D-B450-01781E4C6A0D}"/>
    <cellStyle name="Normal 2 6" xfId="34" xr:uid="{6CD08403-91A9-4CF1-96FB-464404BFC562}"/>
    <cellStyle name="Normal 2 7" xfId="62" xr:uid="{F3071982-3868-4AEF-A898-0655D0B55A4B}"/>
    <cellStyle name="Normal 3" xfId="29" xr:uid="{9A6C5AE5-34BA-405E-95B9-4F8B4144E429}"/>
    <cellStyle name="Normal 3 2" xfId="57" xr:uid="{03EB1B5D-19A2-4060-891C-6873E937A0AC}"/>
    <cellStyle name="Normal 3 3" xfId="84" xr:uid="{E6C1E980-C6FA-4619-81BF-AB691CDC5A58}"/>
    <cellStyle name="Porcentaje" xfId="16" builtinId="5"/>
    <cellStyle name="Porcentaje 2" xfId="5" xr:uid="{36E44E23-26C0-4D38-B0E5-6554CE733343}"/>
    <cellStyle name="Porcentaje 2 2" xfId="11" xr:uid="{12BD0CFA-F6BB-4454-B35B-F8F4EC577124}"/>
    <cellStyle name="Porcentaje 2 2 2" xfId="23" xr:uid="{D1BA7733-F3E1-4593-931C-809EE302FE31}"/>
    <cellStyle name="Porcentaje 2 2 2 2" xfId="51" xr:uid="{8A23C8B6-97C2-4B18-B6AE-FA7D122F9534}"/>
    <cellStyle name="Porcentaje 2 2 2 3" xfId="78" xr:uid="{6CE87654-3FC6-4879-952C-958FC0BB954F}"/>
    <cellStyle name="Porcentaje 2 2 3" xfId="39" xr:uid="{7FD274FC-6930-4695-9FA2-BED96CEC260B}"/>
    <cellStyle name="Porcentaje 2 2 4" xfId="67" xr:uid="{FDF0CC5E-0E8F-45D8-8DE0-84457ED9B380}"/>
    <cellStyle name="Porcentaje 2 3" xfId="15" xr:uid="{9FFE4285-5131-4248-BA6F-21A9FEF6E064}"/>
    <cellStyle name="Porcentaje 2 3 2" xfId="27" xr:uid="{AB427FA8-5C79-45D1-B19E-43B5249BC162}"/>
    <cellStyle name="Porcentaje 2 3 2 2" xfId="55" xr:uid="{46E80B6C-08ED-4AEA-B2CB-C47A2AA1E9EA}"/>
    <cellStyle name="Porcentaje 2 3 2 3" xfId="82" xr:uid="{A71819AF-83EF-42EF-9AC7-1C1EC9E02EFF}"/>
    <cellStyle name="Porcentaje 2 3 3" xfId="43" xr:uid="{C46A2524-3931-4265-B3D2-0F62A8A70E58}"/>
    <cellStyle name="Porcentaje 2 3 4" xfId="71" xr:uid="{6C83CC1C-26FE-4736-B1E0-E5653A4E8B3B}"/>
    <cellStyle name="Porcentaje 2 4" xfId="19" xr:uid="{78379B57-2F6F-477B-8A00-750B3B2D2162}"/>
    <cellStyle name="Porcentaje 2 4 2" xfId="47" xr:uid="{92A6477A-F5CF-4FDA-82FB-55D230430F2E}"/>
    <cellStyle name="Porcentaje 2 4 3" xfId="74" xr:uid="{376DD46F-40C8-4AF3-ACA0-8E45C3930F22}"/>
    <cellStyle name="Porcentaje 2 5" xfId="35" xr:uid="{50AF00DA-AEB7-480C-B663-6E58F9495135}"/>
    <cellStyle name="Porcentaje 2 6" xfId="63" xr:uid="{E1B79820-8B1A-48F4-9BB3-8E92EA94F807}"/>
    <cellStyle name="Porcentaje 3" xfId="6" xr:uid="{A6C410E1-6944-47FD-A41E-E229DAECE5D6}"/>
    <cellStyle name="Porcentaje 3 2" xfId="20" xr:uid="{0F471E56-ADBA-4783-878E-B2BE00B7D746}"/>
    <cellStyle name="Porcentaje 3 2 2" xfId="48" xr:uid="{DE1978AC-46D0-448D-AC2C-85D6FF50C71B}"/>
    <cellStyle name="Porcentaje 3 2 3" xfId="75" xr:uid="{6B9DEA7F-EE2B-4880-AB82-E3ADFE3FEDBB}"/>
    <cellStyle name="Porcentaje 3 3" xfId="36" xr:uid="{3CB22828-45B7-4A9E-8FA1-37FA16074209}"/>
    <cellStyle name="Porcentaje 3 4" xfId="64" xr:uid="{011751CD-F3EB-4CA5-B467-3314FCC147DA}"/>
    <cellStyle name="Porcentaje 4" xfId="12" xr:uid="{29AEEB7A-38F2-4C06-9761-DFE2C417A37A}"/>
    <cellStyle name="Porcentaje 4 2" xfId="24" xr:uid="{472EB133-C591-4F68-8134-A479B9B1D94B}"/>
    <cellStyle name="Porcentaje 4 2 2" xfId="52" xr:uid="{A65195AD-4AD3-47FF-8B3C-C57B04F43D5A}"/>
    <cellStyle name="Porcentaje 4 2 3" xfId="79" xr:uid="{1AF7A5D6-2518-411F-91E2-53B33E25DB3A}"/>
    <cellStyle name="Porcentaje 4 3" xfId="40" xr:uid="{48B9F65C-3178-447E-9B4C-EC278867919D}"/>
    <cellStyle name="Porcentaje 4 4" xfId="68" xr:uid="{9BDAFBD5-591C-4F3E-AC13-61405A0DFBC0}"/>
    <cellStyle name="Porcentaje 5" xfId="17" xr:uid="{B6EB3F0F-91A2-4338-A229-27B99C4DE075}"/>
    <cellStyle name="Porcentaje 5 2" xfId="45" xr:uid="{0A4B48D3-5525-4A14-A551-2D25933C384A}"/>
    <cellStyle name="Porcentaje 5 3" xfId="72" xr:uid="{249EB04C-E263-4779-B4C8-54299E4EAE1A}"/>
    <cellStyle name="Porcentaje 6" xfId="30" xr:uid="{1884C10B-ADA6-4847-A8C7-3950B4B9277F}"/>
    <cellStyle name="Porcentaje 6 2" xfId="58" xr:uid="{EF9A9007-E140-458B-B233-A7E8C54A44FE}"/>
    <cellStyle name="Porcentaje 6 3" xfId="85" xr:uid="{6D93EB3F-84BE-4B04-A53B-EA3D7356C49D}"/>
    <cellStyle name="Porcentaje 7" xfId="44" xr:uid="{683E7C4F-2397-4E62-93C2-C46E6F7B5C29}"/>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22/10/relationships/richValueRel" Target="richData/richValueRel.xml"/><Relationship Id="rId3" Type="http://schemas.openxmlformats.org/officeDocument/2006/relationships/externalLink" Target="externalLinks/externalLink2.xml"/><Relationship Id="rId7" Type="http://schemas.openxmlformats.org/officeDocument/2006/relationships/sheetMetadata" Target="metadata.xml"/><Relationship Id="rId12" Type="http://schemas.openxmlformats.org/officeDocument/2006/relationships/calcChain" Target="calcChain.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sharedStrings" Target="sharedStrings.xml"/><Relationship Id="rId11" Type="http://schemas.microsoft.com/office/2017/06/relationships/rdRichValueTypes" Target="richData/rdRichValueTypes.xml"/><Relationship Id="rId5" Type="http://schemas.openxmlformats.org/officeDocument/2006/relationships/styles" Target="styles.xml"/><Relationship Id="rId10" Type="http://schemas.microsoft.com/office/2017/06/relationships/rdRichValueStructure" Target="richData/rdrichvaluestructure.xml"/><Relationship Id="rId4" Type="http://schemas.openxmlformats.org/officeDocument/2006/relationships/theme" Target="theme/theme1.xml"/><Relationship Id="rId9" Type="http://schemas.microsoft.com/office/2017/06/relationships/rdRichValue" Target="richData/rdrichvalue.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s-PY"/>
              <a:t>Registros de Importador y Fabricante a cargo de la DGCI Enero - Junio 2024</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PY"/>
        </a:p>
      </c:txPr>
    </c:title>
    <c:autoTitleDeleted val="0"/>
    <c:plotArea>
      <c:layout/>
      <c:barChart>
        <c:barDir val="col"/>
        <c:grouping val="clustered"/>
        <c:varyColors val="0"/>
        <c:ser>
          <c:idx val="0"/>
          <c:order val="0"/>
          <c:tx>
            <c:strRef>
              <c:f>[1]Hoja1!$B$6</c:f>
              <c:strCache>
                <c:ptCount val="1"/>
                <c:pt idx="0">
                  <c:v>Registros</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PY"/>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[1]Hoja1!$C$4:$H$5</c:f>
              <c:strCache>
                <c:ptCount val="6"/>
                <c:pt idx="0">
                  <c:v>Enero</c:v>
                </c:pt>
                <c:pt idx="1">
                  <c:v>Febrero</c:v>
                </c:pt>
                <c:pt idx="2">
                  <c:v>Marzo</c:v>
                </c:pt>
                <c:pt idx="3">
                  <c:v>Abril</c:v>
                </c:pt>
                <c:pt idx="4">
                  <c:v>Mayo</c:v>
                </c:pt>
                <c:pt idx="5">
                  <c:v>Junio</c:v>
                </c:pt>
              </c:strCache>
            </c:strRef>
          </c:cat>
          <c:val>
            <c:numRef>
              <c:f>[1]Hoja1!$C$6:$H$6</c:f>
              <c:numCache>
                <c:formatCode>General</c:formatCode>
                <c:ptCount val="6"/>
                <c:pt idx="0">
                  <c:v>86</c:v>
                </c:pt>
                <c:pt idx="1">
                  <c:v>123</c:v>
                </c:pt>
                <c:pt idx="2">
                  <c:v>125</c:v>
                </c:pt>
                <c:pt idx="3">
                  <c:v>142</c:v>
                </c:pt>
                <c:pt idx="4">
                  <c:v>148</c:v>
                </c:pt>
                <c:pt idx="5">
                  <c:v>119</c:v>
                </c:pt>
              </c:numCache>
            </c:numRef>
          </c:val>
          <c:extLst>
            <c:ext xmlns:c16="http://schemas.microsoft.com/office/drawing/2014/chart" uri="{C3380CC4-5D6E-409C-BE32-E72D297353CC}">
              <c16:uniqueId val="{00000000-DBBE-4878-8588-9BA3F4E95929}"/>
            </c:ext>
          </c:extLst>
        </c:ser>
        <c:dLbls>
          <c:dLblPos val="outEnd"/>
          <c:showLegendKey val="0"/>
          <c:showVal val="1"/>
          <c:showCatName val="0"/>
          <c:showSerName val="0"/>
          <c:showPercent val="0"/>
          <c:showBubbleSize val="0"/>
        </c:dLbls>
        <c:gapWidth val="100"/>
        <c:overlap val="-24"/>
        <c:axId val="377645200"/>
        <c:axId val="323318096"/>
      </c:barChart>
      <c:catAx>
        <c:axId val="377645200"/>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PY"/>
          </a:p>
        </c:txPr>
        <c:crossAx val="323318096"/>
        <c:crosses val="autoZero"/>
        <c:auto val="1"/>
        <c:lblAlgn val="ctr"/>
        <c:lblOffset val="100"/>
        <c:noMultiLvlLbl val="0"/>
      </c:catAx>
      <c:valAx>
        <c:axId val="32331809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PY"/>
          </a:p>
        </c:txPr>
        <c:crossAx val="37764520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PY"/>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PY"/>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PY"/>
              <a:t>Fiscalizaciones DGCI 2024 </a:t>
            </a:r>
          </a:p>
        </c:rich>
      </c:tx>
      <c:layout>
        <c:manualLayout>
          <c:xMode val="edge"/>
          <c:yMode val="edge"/>
          <c:x val="0.22357715052334776"/>
          <c:y val="5.1643209670211342E-3"/>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PY"/>
        </a:p>
      </c:txPr>
    </c:title>
    <c:autoTitleDeleted val="0"/>
    <c:plotArea>
      <c:layout/>
      <c:pieChart>
        <c:varyColors val="1"/>
        <c:ser>
          <c:idx val="0"/>
          <c:order val="0"/>
          <c:tx>
            <c:strRef>
              <c:f>[1]Hoja1!$B$27</c:f>
              <c:strCache>
                <c:ptCount val="1"/>
                <c:pt idx="0">
                  <c:v>Fiscalizaciones </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C60B-4CD8-A3B6-6235DDB66703}"/>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C60B-4CD8-A3B6-6235DDB66703}"/>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C60B-4CD8-A3B6-6235DDB66703}"/>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C60B-4CD8-A3B6-6235DDB66703}"/>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C60B-4CD8-A3B6-6235DDB66703}"/>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B-C60B-4CD8-A3B6-6235DDB66703}"/>
              </c:ext>
            </c:extLst>
          </c:dPt>
          <c:dLbls>
            <c:dLbl>
              <c:idx val="5"/>
              <c:layout>
                <c:manualLayout>
                  <c:x val="5.4726361012997736E-2"/>
                  <c:y val="-5.1643209670211342E-3"/>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C60B-4CD8-A3B6-6235DDB66703}"/>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PY"/>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[1]Hoja1!$C$26:$H$26</c:f>
              <c:strCache>
                <c:ptCount val="6"/>
                <c:pt idx="0">
                  <c:v>Enero</c:v>
                </c:pt>
                <c:pt idx="1">
                  <c:v>Febrero</c:v>
                </c:pt>
                <c:pt idx="2">
                  <c:v>Marzo</c:v>
                </c:pt>
                <c:pt idx="3">
                  <c:v>Abril</c:v>
                </c:pt>
                <c:pt idx="4">
                  <c:v>Mayo</c:v>
                </c:pt>
                <c:pt idx="5">
                  <c:v>Junio</c:v>
                </c:pt>
              </c:strCache>
            </c:strRef>
          </c:cat>
          <c:val>
            <c:numRef>
              <c:f>[1]Hoja1!$C$27:$H$27</c:f>
              <c:numCache>
                <c:formatCode>General</c:formatCode>
                <c:ptCount val="6"/>
                <c:pt idx="0">
                  <c:v>19</c:v>
                </c:pt>
                <c:pt idx="1">
                  <c:v>8</c:v>
                </c:pt>
                <c:pt idx="2">
                  <c:v>0</c:v>
                </c:pt>
                <c:pt idx="3">
                  <c:v>5</c:v>
                </c:pt>
                <c:pt idx="4">
                  <c:v>2</c:v>
                </c:pt>
                <c:pt idx="5">
                  <c:v>0</c:v>
                </c:pt>
              </c:numCache>
            </c:numRef>
          </c:val>
          <c:extLst>
            <c:ext xmlns:c16="http://schemas.microsoft.com/office/drawing/2014/chart" uri="{C3380CC4-5D6E-409C-BE32-E72D297353CC}">
              <c16:uniqueId val="{0000000C-C60B-4CD8-A3B6-6235DDB66703}"/>
            </c:ext>
          </c:extLst>
        </c:ser>
        <c:dLbls>
          <c:showLegendKey val="0"/>
          <c:showVal val="0"/>
          <c:showCatName val="0"/>
          <c:showSerName val="0"/>
          <c:showPercent val="0"/>
          <c:showBubbleSize val="0"/>
          <c:showLeaderLines val="0"/>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PY"/>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PY"/>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300" b="1" i="0" u="none" strike="noStrike" kern="1200" spc="0" baseline="0">
                <a:solidFill>
                  <a:schemeClr val="tx1">
                    <a:lumMod val="85000"/>
                    <a:lumOff val="15000"/>
                  </a:schemeClr>
                </a:solidFill>
                <a:latin typeface="Garamond" panose="02020404030301010803" pitchFamily="18" charset="0"/>
                <a:ea typeface="+mn-ea"/>
                <a:cs typeface="+mn-cs"/>
              </a:defRPr>
            </a:pPr>
            <a:r>
              <a:rPr lang="es-PY" sz="1300"/>
              <a:t>Ejecución Presupuestaria al 30/06/2024</a:t>
            </a:r>
          </a:p>
        </c:rich>
      </c:tx>
      <c:overlay val="0"/>
      <c:spPr>
        <a:noFill/>
        <a:ln>
          <a:noFill/>
        </a:ln>
        <a:effectLst/>
      </c:spPr>
      <c:txPr>
        <a:bodyPr rot="0" spcFirstLastPara="1" vertOverflow="ellipsis" vert="horz" wrap="square" anchor="ctr" anchorCtr="1"/>
        <a:lstStyle/>
        <a:p>
          <a:pPr>
            <a:defRPr sz="1300" b="1" i="0" u="none" strike="noStrike" kern="1200" spc="0" baseline="0">
              <a:solidFill>
                <a:schemeClr val="tx1">
                  <a:lumMod val="85000"/>
                  <a:lumOff val="15000"/>
                </a:schemeClr>
              </a:solidFill>
              <a:latin typeface="Garamond" panose="02020404030301010803" pitchFamily="18" charset="0"/>
              <a:ea typeface="+mn-ea"/>
              <a:cs typeface="+mn-cs"/>
            </a:defRPr>
          </a:pPr>
          <a:endParaRPr lang="es-PY"/>
        </a:p>
      </c:txPr>
    </c:title>
    <c:autoTitleDeleted val="0"/>
    <c:plotArea>
      <c:layout>
        <c:manualLayout>
          <c:layoutTarget val="inner"/>
          <c:xMode val="edge"/>
          <c:yMode val="edge"/>
          <c:x val="0.33152257808264762"/>
          <c:y val="0.29486033982594279"/>
          <c:w val="0.30696144577019896"/>
          <c:h val="0.59251636966431831"/>
        </c:manualLayout>
      </c:layout>
      <c:pieChart>
        <c:varyColors val="1"/>
        <c:ser>
          <c:idx val="0"/>
          <c:order val="0"/>
          <c:dPt>
            <c:idx val="0"/>
            <c:bubble3D val="0"/>
            <c:explosion val="3"/>
            <c:spPr>
              <a:solidFill>
                <a:schemeClr val="accent1"/>
              </a:solidFill>
              <a:ln w="19050">
                <a:solidFill>
                  <a:schemeClr val="lt1"/>
                </a:solidFill>
              </a:ln>
              <a:effectLst/>
            </c:spPr>
            <c:extLst>
              <c:ext xmlns:c16="http://schemas.microsoft.com/office/drawing/2014/chart" uri="{C3380CC4-5D6E-409C-BE32-E72D297353CC}">
                <c16:uniqueId val="{00000001-07B4-4CF2-BCC9-66AF4CBF75EC}"/>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07B4-4CF2-BCC9-66AF4CBF75EC}"/>
              </c:ext>
            </c:extLst>
          </c:dPt>
          <c:dLbls>
            <c:dLbl>
              <c:idx val="0"/>
              <c:layout>
                <c:manualLayout>
                  <c:x val="5.7259713701431493E-2"/>
                  <c:y val="0.13848777455449648"/>
                </c:manualLayout>
              </c:layout>
              <c:spPr>
                <a:no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tx1">
                          <a:lumMod val="85000"/>
                          <a:lumOff val="15000"/>
                        </a:schemeClr>
                      </a:solidFill>
                      <a:latin typeface="Garamond" panose="02020404030301010803" pitchFamily="18" charset="0"/>
                      <a:ea typeface="+mn-ea"/>
                      <a:cs typeface="+mn-cs"/>
                    </a:defRPr>
                  </a:pPr>
                  <a:endParaRPr lang="es-PY"/>
                </a:p>
              </c:txPr>
              <c:showLegendKey val="0"/>
              <c:showVal val="1"/>
              <c:showCatName val="1"/>
              <c:showSerName val="0"/>
              <c:showPercent val="1"/>
              <c:showBubbleSize val="0"/>
              <c:separator>
</c:separator>
              <c:extLst>
                <c:ext xmlns:c15="http://schemas.microsoft.com/office/drawing/2012/chart" uri="{CE6537A1-D6FC-4f65-9D91-7224C49458BB}">
                  <c15:layout>
                    <c:manualLayout>
                      <c:w val="0.30674846625766872"/>
                      <c:h val="0.48684210526315791"/>
                    </c:manualLayout>
                  </c15:layout>
                </c:ext>
                <c:ext xmlns:c16="http://schemas.microsoft.com/office/drawing/2014/chart" uri="{C3380CC4-5D6E-409C-BE32-E72D297353CC}">
                  <c16:uniqueId val="{00000001-07B4-4CF2-BCC9-66AF4CBF75EC}"/>
                </c:ext>
              </c:extLst>
            </c:dLbl>
            <c:dLbl>
              <c:idx val="1"/>
              <c:layout>
                <c:manualLayout>
                  <c:x val="-4.9079754601227016E-2"/>
                  <c:y val="-0.15275279734769989"/>
                </c:manualLayout>
              </c:layout>
              <c:tx>
                <c:rich>
                  <a:bodyPr rot="0" spcFirstLastPara="1" vertOverflow="ellipsis" vert="horz" wrap="square" lIns="38100" tIns="19050" rIns="38100" bIns="19050" anchor="ctr" anchorCtr="1">
                    <a:noAutofit/>
                  </a:bodyPr>
                  <a:lstStyle/>
                  <a:p>
                    <a:pPr>
                      <a:defRPr sz="1100" b="1" i="0" u="none" strike="noStrike" kern="1200" baseline="0">
                        <a:solidFill>
                          <a:schemeClr val="tx1">
                            <a:lumMod val="85000"/>
                            <a:lumOff val="15000"/>
                          </a:schemeClr>
                        </a:solidFill>
                        <a:latin typeface="Garamond" panose="02020404030301010803" pitchFamily="18" charset="0"/>
                        <a:ea typeface="+mn-ea"/>
                        <a:cs typeface="+mn-cs"/>
                      </a:defRPr>
                    </a:pPr>
                    <a:fld id="{EB046E9E-E1FC-4F29-8C12-491B2303A59F}" type="CATEGORYNAME">
                      <a:rPr lang="en-US" sz="1100"/>
                      <a:pPr>
                        <a:defRPr sz="1100"/>
                      </a:pPr>
                      <a:t>[NOMBRE DE CATEGORÍA]</a:t>
                    </a:fld>
                    <a:fld id="{AC3C58E1-7BE8-413F-A8A0-6F5C64A53C1E}" type="VALUE">
                      <a:rPr lang="en-US" sz="1100"/>
                      <a:pPr>
                        <a:defRPr sz="1100"/>
                      </a:pPr>
                      <a:t>[VALOR]</a:t>
                    </a:fld>
                    <a:endParaRPr lang="en-US" sz="1100" baseline="0"/>
                  </a:p>
                  <a:p>
                    <a:pPr>
                      <a:defRPr sz="1100"/>
                    </a:pPr>
                    <a:fld id="{C9F87137-E464-48E3-876A-ECDF186D1F55}" type="PERCENTAGE">
                      <a:rPr lang="en-US" sz="1100"/>
                      <a:pPr>
                        <a:defRPr sz="1100"/>
                      </a:pPr>
                      <a:t>[PORCENTAJE]</a:t>
                    </a:fld>
                    <a:endParaRPr lang="es-PY"/>
                  </a:p>
                </c:rich>
              </c:tx>
              <c:spPr>
                <a:no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tx1">
                          <a:lumMod val="85000"/>
                          <a:lumOff val="15000"/>
                        </a:schemeClr>
                      </a:solidFill>
                      <a:latin typeface="Garamond" panose="02020404030301010803" pitchFamily="18" charset="0"/>
                      <a:ea typeface="+mn-ea"/>
                      <a:cs typeface="+mn-cs"/>
                    </a:defRPr>
                  </a:pPr>
                  <a:endParaRPr lang="es-PY"/>
                </a:p>
              </c:txPr>
              <c:showLegendKey val="0"/>
              <c:showVal val="1"/>
              <c:showCatName val="1"/>
              <c:showSerName val="0"/>
              <c:showPercent val="1"/>
              <c:showBubbleSize val="0"/>
              <c:separator>
</c:separator>
              <c:extLst>
                <c:ext xmlns:c15="http://schemas.microsoft.com/office/drawing/2012/chart" uri="{CE6537A1-D6FC-4f65-9D91-7224C49458BB}">
                  <c15:layout>
                    <c:manualLayout>
                      <c:w val="0.36059986366734831"/>
                      <c:h val="0.47224119353501864"/>
                    </c:manualLayout>
                  </c15:layout>
                  <c15:dlblFieldTable/>
                  <c15:showDataLabelsRange val="0"/>
                </c:ext>
                <c:ext xmlns:c16="http://schemas.microsoft.com/office/drawing/2014/chart" uri="{C3380CC4-5D6E-409C-BE32-E72D297353CC}">
                  <c16:uniqueId val="{00000003-07B4-4CF2-BCC9-66AF4CBF75EC}"/>
                </c:ext>
              </c:extLst>
            </c:dLbl>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85000"/>
                        <a:lumOff val="15000"/>
                      </a:schemeClr>
                    </a:solidFill>
                    <a:latin typeface="Garamond" panose="02020404030301010803" pitchFamily="18" charset="0"/>
                    <a:ea typeface="+mn-ea"/>
                    <a:cs typeface="+mn-cs"/>
                  </a:defRPr>
                </a:pPr>
                <a:endParaRPr lang="es-PY"/>
              </a:p>
            </c:txPr>
            <c:showLegendKey val="0"/>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('[2]MATRIZ RCC_MIC 24'!$E$183,'[2]MATRIZ RCC_MIC 24'!$F$183)</c:f>
              <c:strCache>
                <c:ptCount val="2"/>
                <c:pt idx="0">
                  <c:v>Ejecutado.
Ojeporúmava</c:v>
                </c:pt>
                <c:pt idx="1">
                  <c:v>Saldos.
Viru hembýva
</c:v>
                </c:pt>
              </c:strCache>
            </c:strRef>
          </c:cat>
          <c:val>
            <c:numRef>
              <c:f>('[2]MATRIZ RCC_MIC 24'!$E$286,'[2]MATRIZ RCC_MIC 24'!$F$286)</c:f>
              <c:numCache>
                <c:formatCode>General</c:formatCode>
                <c:ptCount val="2"/>
                <c:pt idx="0">
                  <c:v>52022603518</c:v>
                </c:pt>
                <c:pt idx="1">
                  <c:v>98402128164</c:v>
                </c:pt>
              </c:numCache>
            </c:numRef>
          </c:val>
          <c:extLst>
            <c:ext xmlns:c16="http://schemas.microsoft.com/office/drawing/2014/chart" uri="{C3380CC4-5D6E-409C-BE32-E72D297353CC}">
              <c16:uniqueId val="{00000004-07B4-4CF2-BCC9-66AF4CBF75EC}"/>
            </c:ext>
          </c:extLst>
        </c:ser>
        <c:dLbls>
          <c:showLegendKey val="0"/>
          <c:showVal val="0"/>
          <c:showCatName val="0"/>
          <c:showSerName val="0"/>
          <c:showPercent val="0"/>
          <c:showBubbleSize val="0"/>
          <c:showLeaderLines val="1"/>
        </c:dLbls>
        <c:firstSliceAng val="0"/>
      </c:pieChart>
      <c:spPr>
        <a:solidFill>
          <a:schemeClr val="accent4">
            <a:lumMod val="20000"/>
            <a:lumOff val="80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accent4">
        <a:lumMod val="20000"/>
        <a:lumOff val="80000"/>
      </a:schemeClr>
    </a:solidFill>
    <a:ln w="9525" cap="flat" cmpd="sng" algn="ctr">
      <a:noFill/>
      <a:round/>
    </a:ln>
    <a:effectLst/>
  </c:spPr>
  <c:txPr>
    <a:bodyPr/>
    <a:lstStyle/>
    <a:p>
      <a:pPr>
        <a:defRPr sz="1200" b="1">
          <a:solidFill>
            <a:schemeClr val="tx1">
              <a:lumMod val="85000"/>
              <a:lumOff val="15000"/>
            </a:schemeClr>
          </a:solidFill>
          <a:latin typeface="Garamond" panose="02020404030301010803" pitchFamily="18" charset="0"/>
        </a:defRPr>
      </a:pPr>
      <a:endParaRPr lang="es-PY"/>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40">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image" Target="../media/image21.png"/><Relationship Id="rId26" Type="http://schemas.openxmlformats.org/officeDocument/2006/relationships/image" Target="../media/image29.png"/><Relationship Id="rId21" Type="http://schemas.openxmlformats.org/officeDocument/2006/relationships/image" Target="../media/image24.png"/><Relationship Id="rId34" Type="http://schemas.openxmlformats.org/officeDocument/2006/relationships/image" Target="../media/image36.png"/><Relationship Id="rId7" Type="http://schemas.openxmlformats.org/officeDocument/2006/relationships/image" Target="../media/image10.png"/><Relationship Id="rId12" Type="http://schemas.openxmlformats.org/officeDocument/2006/relationships/image" Target="../media/image15.png"/><Relationship Id="rId17" Type="http://schemas.openxmlformats.org/officeDocument/2006/relationships/image" Target="../media/image20.png"/><Relationship Id="rId25" Type="http://schemas.openxmlformats.org/officeDocument/2006/relationships/image" Target="../media/image28.png"/><Relationship Id="rId33" Type="http://schemas.openxmlformats.org/officeDocument/2006/relationships/hyperlink" Target="https://www.mic.gov.py/unidad-de-transparencia-y-la-anticorrupcion/#https://www.mic.gov.py/unidad-de-transparencia-y-la-anticorrupcion/" TargetMode="External"/><Relationship Id="rId38" Type="http://schemas.openxmlformats.org/officeDocument/2006/relationships/chart" Target="../charts/chart3.xml"/><Relationship Id="rId2" Type="http://schemas.openxmlformats.org/officeDocument/2006/relationships/chart" Target="../charts/chart1.xml"/><Relationship Id="rId16" Type="http://schemas.openxmlformats.org/officeDocument/2006/relationships/image" Target="../media/image19.png"/><Relationship Id="rId20" Type="http://schemas.openxmlformats.org/officeDocument/2006/relationships/image" Target="../media/image23.png"/><Relationship Id="rId29" Type="http://schemas.openxmlformats.org/officeDocument/2006/relationships/image" Target="../media/image32.png"/><Relationship Id="rId1" Type="http://schemas.openxmlformats.org/officeDocument/2006/relationships/image" Target="../media/image6.png"/><Relationship Id="rId6" Type="http://schemas.openxmlformats.org/officeDocument/2006/relationships/image" Target="../media/image9.png"/><Relationship Id="rId11" Type="http://schemas.openxmlformats.org/officeDocument/2006/relationships/image" Target="../media/image14.jpeg"/><Relationship Id="rId24" Type="http://schemas.openxmlformats.org/officeDocument/2006/relationships/image" Target="../media/image27.png"/><Relationship Id="rId32" Type="http://schemas.openxmlformats.org/officeDocument/2006/relationships/image" Target="../media/image35.png"/><Relationship Id="rId37" Type="http://schemas.openxmlformats.org/officeDocument/2006/relationships/image" Target="../media/image39.png"/><Relationship Id="rId5" Type="http://schemas.openxmlformats.org/officeDocument/2006/relationships/image" Target="../media/image8.png"/><Relationship Id="rId15" Type="http://schemas.openxmlformats.org/officeDocument/2006/relationships/image" Target="../media/image18.png"/><Relationship Id="rId23" Type="http://schemas.openxmlformats.org/officeDocument/2006/relationships/image" Target="../media/image26.png"/><Relationship Id="rId28" Type="http://schemas.openxmlformats.org/officeDocument/2006/relationships/image" Target="../media/image31.png"/><Relationship Id="rId36" Type="http://schemas.openxmlformats.org/officeDocument/2006/relationships/image" Target="../media/image38.png"/><Relationship Id="rId10" Type="http://schemas.openxmlformats.org/officeDocument/2006/relationships/image" Target="../media/image13.png"/><Relationship Id="rId19" Type="http://schemas.openxmlformats.org/officeDocument/2006/relationships/image" Target="../media/image22.png"/><Relationship Id="rId31" Type="http://schemas.openxmlformats.org/officeDocument/2006/relationships/image" Target="../media/image34.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 Id="rId22" Type="http://schemas.openxmlformats.org/officeDocument/2006/relationships/image" Target="../media/image25.png"/><Relationship Id="rId27" Type="http://schemas.openxmlformats.org/officeDocument/2006/relationships/image" Target="../media/image30.png"/><Relationship Id="rId30" Type="http://schemas.openxmlformats.org/officeDocument/2006/relationships/image" Target="../media/image33.png"/><Relationship Id="rId35" Type="http://schemas.openxmlformats.org/officeDocument/2006/relationships/image" Target="../media/image37.png"/><Relationship Id="rId8" Type="http://schemas.openxmlformats.org/officeDocument/2006/relationships/image" Target="../media/image11.png"/><Relationship Id="rId3" Type="http://schemas.openxmlformats.org/officeDocument/2006/relationships/chart" Target="../charts/chart2.xml"/></Relationships>
</file>

<file path=xl/drawings/drawing1.xml><?xml version="1.0" encoding="utf-8"?>
<xdr:wsDr xmlns:xdr="http://schemas.openxmlformats.org/drawingml/2006/spreadsheetDrawing" xmlns:a="http://schemas.openxmlformats.org/drawingml/2006/main">
  <xdr:twoCellAnchor editAs="oneCell">
    <xdr:from>
      <xdr:col>1</xdr:col>
      <xdr:colOff>1333500</xdr:colOff>
      <xdr:row>1</xdr:row>
      <xdr:rowOff>127000</xdr:rowOff>
    </xdr:from>
    <xdr:to>
      <xdr:col>5</xdr:col>
      <xdr:colOff>2159000</xdr:colOff>
      <xdr:row>1</xdr:row>
      <xdr:rowOff>1003300</xdr:rowOff>
    </xdr:to>
    <xdr:pic>
      <xdr:nvPicPr>
        <xdr:cNvPr id="21" name="Imagen 20">
          <a:extLst>
            <a:ext uri="{FF2B5EF4-FFF2-40B4-BE49-F238E27FC236}">
              <a16:creationId xmlns:a16="http://schemas.microsoft.com/office/drawing/2014/main" id="{B7E70249-1FDE-54D1-8238-07026BA1B26F}"/>
            </a:ext>
          </a:extLst>
        </xdr:cNvPr>
        <xdr:cNvPicPr>
          <a:picLocks noChangeAspect="1"/>
        </xdr:cNvPicPr>
      </xdr:nvPicPr>
      <xdr:blipFill>
        <a:blip xmlns:r="http://schemas.openxmlformats.org/officeDocument/2006/relationships" r:embed="rId1"/>
        <a:stretch>
          <a:fillRect/>
        </a:stretch>
      </xdr:blipFill>
      <xdr:spPr>
        <a:xfrm>
          <a:off x="2984500" y="317500"/>
          <a:ext cx="8534400" cy="876300"/>
        </a:xfrm>
        <a:prstGeom prst="rect">
          <a:avLst/>
        </a:prstGeom>
      </xdr:spPr>
    </xdr:pic>
    <xdr:clientData/>
  </xdr:twoCellAnchor>
  <xdr:twoCellAnchor>
    <xdr:from>
      <xdr:col>6</xdr:col>
      <xdr:colOff>50800</xdr:colOff>
      <xdr:row>96</xdr:row>
      <xdr:rowOff>50800</xdr:rowOff>
    </xdr:from>
    <xdr:to>
      <xdr:col>6</xdr:col>
      <xdr:colOff>2197100</xdr:colOff>
      <xdr:row>96</xdr:row>
      <xdr:rowOff>1485900</xdr:rowOff>
    </xdr:to>
    <xdr:graphicFrame macro="">
      <xdr:nvGraphicFramePr>
        <xdr:cNvPr id="2" name="Gráfico 1">
          <a:extLst>
            <a:ext uri="{FF2B5EF4-FFF2-40B4-BE49-F238E27FC236}">
              <a16:creationId xmlns:a16="http://schemas.microsoft.com/office/drawing/2014/main" id="{786042BC-7383-4299-9302-96246642FE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31172</xdr:colOff>
      <xdr:row>97</xdr:row>
      <xdr:rowOff>63500</xdr:rowOff>
    </xdr:from>
    <xdr:to>
      <xdr:col>6</xdr:col>
      <xdr:colOff>2178627</xdr:colOff>
      <xdr:row>97</xdr:row>
      <xdr:rowOff>3314700</xdr:rowOff>
    </xdr:to>
    <xdr:graphicFrame macro="">
      <xdr:nvGraphicFramePr>
        <xdr:cNvPr id="3" name="Gráfico 2">
          <a:extLst>
            <a:ext uri="{FF2B5EF4-FFF2-40B4-BE49-F238E27FC236}">
              <a16:creationId xmlns:a16="http://schemas.microsoft.com/office/drawing/2014/main" id="{005E6C13-5267-4A40-B264-B35B9B1842E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xdr:col>
      <xdr:colOff>68035</xdr:colOff>
      <xdr:row>121</xdr:row>
      <xdr:rowOff>63501</xdr:rowOff>
    </xdr:from>
    <xdr:to>
      <xdr:col>6</xdr:col>
      <xdr:colOff>2197100</xdr:colOff>
      <xdr:row>121</xdr:row>
      <xdr:rowOff>1562101</xdr:rowOff>
    </xdr:to>
    <xdr:pic>
      <xdr:nvPicPr>
        <xdr:cNvPr id="5" name="Imagen 4">
          <a:extLst>
            <a:ext uri="{FF2B5EF4-FFF2-40B4-BE49-F238E27FC236}">
              <a16:creationId xmlns:a16="http://schemas.microsoft.com/office/drawing/2014/main" id="{26A80C6C-D86E-496F-B8C6-23EDD67F97CA}"/>
            </a:ext>
          </a:extLst>
        </xdr:cNvPr>
        <xdr:cNvPicPr>
          <a:picLocks noChangeAspect="1"/>
        </xdr:cNvPicPr>
      </xdr:nvPicPr>
      <xdr:blipFill>
        <a:blip xmlns:r="http://schemas.openxmlformats.org/officeDocument/2006/relationships" r:embed="rId4"/>
        <a:stretch>
          <a:fillRect/>
        </a:stretch>
      </xdr:blipFill>
      <xdr:spPr>
        <a:xfrm>
          <a:off x="12590235" y="111506001"/>
          <a:ext cx="2129065" cy="1498600"/>
        </a:xfrm>
        <a:prstGeom prst="rect">
          <a:avLst/>
        </a:prstGeom>
      </xdr:spPr>
    </xdr:pic>
    <xdr:clientData/>
  </xdr:twoCellAnchor>
  <xdr:twoCellAnchor editAs="oneCell">
    <xdr:from>
      <xdr:col>6</xdr:col>
      <xdr:colOff>63501</xdr:colOff>
      <xdr:row>307</xdr:row>
      <xdr:rowOff>203200</xdr:rowOff>
    </xdr:from>
    <xdr:to>
      <xdr:col>6</xdr:col>
      <xdr:colOff>2184401</xdr:colOff>
      <xdr:row>307</xdr:row>
      <xdr:rowOff>1485900</xdr:rowOff>
    </xdr:to>
    <xdr:pic>
      <xdr:nvPicPr>
        <xdr:cNvPr id="8" name="Imagen 7">
          <a:extLst>
            <a:ext uri="{FF2B5EF4-FFF2-40B4-BE49-F238E27FC236}">
              <a16:creationId xmlns:a16="http://schemas.microsoft.com/office/drawing/2014/main" id="{858C3029-A626-4F88-B509-FE7846B9E938}"/>
            </a:ext>
          </a:extLst>
        </xdr:cNvPr>
        <xdr:cNvPicPr>
          <a:picLocks noChangeAspect="1"/>
        </xdr:cNvPicPr>
      </xdr:nvPicPr>
      <xdr:blipFill>
        <a:blip xmlns:r="http://schemas.openxmlformats.org/officeDocument/2006/relationships" r:embed="rId5"/>
        <a:stretch>
          <a:fillRect/>
        </a:stretch>
      </xdr:blipFill>
      <xdr:spPr>
        <a:xfrm>
          <a:off x="12585701" y="242036600"/>
          <a:ext cx="2120900" cy="1282700"/>
        </a:xfrm>
        <a:prstGeom prst="rect">
          <a:avLst/>
        </a:prstGeom>
      </xdr:spPr>
    </xdr:pic>
    <xdr:clientData/>
  </xdr:twoCellAnchor>
  <xdr:twoCellAnchor editAs="oneCell">
    <xdr:from>
      <xdr:col>6</xdr:col>
      <xdr:colOff>38100</xdr:colOff>
      <xdr:row>310</xdr:row>
      <xdr:rowOff>622301</xdr:rowOff>
    </xdr:from>
    <xdr:to>
      <xdr:col>6</xdr:col>
      <xdr:colOff>2159000</xdr:colOff>
      <xdr:row>310</xdr:row>
      <xdr:rowOff>2387601</xdr:rowOff>
    </xdr:to>
    <xdr:pic>
      <xdr:nvPicPr>
        <xdr:cNvPr id="9" name="Imagen 8">
          <a:extLst>
            <a:ext uri="{FF2B5EF4-FFF2-40B4-BE49-F238E27FC236}">
              <a16:creationId xmlns:a16="http://schemas.microsoft.com/office/drawing/2014/main" id="{45D4988B-3F3A-43A9-BEF8-35F14C4A8F34}"/>
            </a:ext>
          </a:extLst>
        </xdr:cNvPr>
        <xdr:cNvPicPr>
          <a:picLocks noChangeAspect="1"/>
        </xdr:cNvPicPr>
      </xdr:nvPicPr>
      <xdr:blipFill>
        <a:blip xmlns:r="http://schemas.openxmlformats.org/officeDocument/2006/relationships" r:embed="rId6"/>
        <a:stretch>
          <a:fillRect/>
        </a:stretch>
      </xdr:blipFill>
      <xdr:spPr>
        <a:xfrm>
          <a:off x="12560300" y="247015001"/>
          <a:ext cx="2120900" cy="1765300"/>
        </a:xfrm>
        <a:prstGeom prst="rect">
          <a:avLst/>
        </a:prstGeom>
      </xdr:spPr>
    </xdr:pic>
    <xdr:clientData/>
  </xdr:twoCellAnchor>
  <xdr:twoCellAnchor editAs="oneCell">
    <xdr:from>
      <xdr:col>6</xdr:col>
      <xdr:colOff>61851</xdr:colOff>
      <xdr:row>303</xdr:row>
      <xdr:rowOff>358269</xdr:rowOff>
    </xdr:from>
    <xdr:to>
      <xdr:col>6</xdr:col>
      <xdr:colOff>2152403</xdr:colOff>
      <xdr:row>303</xdr:row>
      <xdr:rowOff>1866900</xdr:rowOff>
    </xdr:to>
    <xdr:pic>
      <xdr:nvPicPr>
        <xdr:cNvPr id="10" name="Imagen 9">
          <a:extLst>
            <a:ext uri="{FF2B5EF4-FFF2-40B4-BE49-F238E27FC236}">
              <a16:creationId xmlns:a16="http://schemas.microsoft.com/office/drawing/2014/main" id="{A790F680-D61F-470F-9175-8502BF81ED24}"/>
            </a:ext>
          </a:extLst>
        </xdr:cNvPr>
        <xdr:cNvPicPr>
          <a:picLocks noChangeAspect="1"/>
        </xdr:cNvPicPr>
      </xdr:nvPicPr>
      <xdr:blipFill>
        <a:blip xmlns:r="http://schemas.openxmlformats.org/officeDocument/2006/relationships" r:embed="rId7"/>
        <a:stretch>
          <a:fillRect/>
        </a:stretch>
      </xdr:blipFill>
      <xdr:spPr>
        <a:xfrm>
          <a:off x="12584051" y="235143169"/>
          <a:ext cx="2090552" cy="1508631"/>
        </a:xfrm>
        <a:prstGeom prst="rect">
          <a:avLst/>
        </a:prstGeom>
      </xdr:spPr>
    </xdr:pic>
    <xdr:clientData/>
  </xdr:twoCellAnchor>
  <xdr:twoCellAnchor editAs="oneCell">
    <xdr:from>
      <xdr:col>6</xdr:col>
      <xdr:colOff>74221</xdr:colOff>
      <xdr:row>304</xdr:row>
      <xdr:rowOff>408215</xdr:rowOff>
    </xdr:from>
    <xdr:to>
      <xdr:col>6</xdr:col>
      <xdr:colOff>2132642</xdr:colOff>
      <xdr:row>304</xdr:row>
      <xdr:rowOff>1689100</xdr:rowOff>
    </xdr:to>
    <xdr:pic>
      <xdr:nvPicPr>
        <xdr:cNvPr id="11" name="Imagen 10">
          <a:extLst>
            <a:ext uri="{FF2B5EF4-FFF2-40B4-BE49-F238E27FC236}">
              <a16:creationId xmlns:a16="http://schemas.microsoft.com/office/drawing/2014/main" id="{61A82E31-1522-44EB-A7F4-08C1CE1AFA33}"/>
            </a:ext>
          </a:extLst>
        </xdr:cNvPr>
        <xdr:cNvPicPr>
          <a:picLocks noChangeAspect="1"/>
        </xdr:cNvPicPr>
      </xdr:nvPicPr>
      <xdr:blipFill>
        <a:blip xmlns:r="http://schemas.openxmlformats.org/officeDocument/2006/relationships" r:embed="rId8"/>
        <a:stretch>
          <a:fillRect/>
        </a:stretch>
      </xdr:blipFill>
      <xdr:spPr>
        <a:xfrm>
          <a:off x="12596421" y="237098115"/>
          <a:ext cx="2058421" cy="1280885"/>
        </a:xfrm>
        <a:prstGeom prst="rect">
          <a:avLst/>
        </a:prstGeom>
      </xdr:spPr>
    </xdr:pic>
    <xdr:clientData/>
  </xdr:twoCellAnchor>
  <xdr:twoCellAnchor editAs="oneCell">
    <xdr:from>
      <xdr:col>6</xdr:col>
      <xdr:colOff>74221</xdr:colOff>
      <xdr:row>305</xdr:row>
      <xdr:rowOff>395845</xdr:rowOff>
    </xdr:from>
    <xdr:to>
      <xdr:col>6</xdr:col>
      <xdr:colOff>2152403</xdr:colOff>
      <xdr:row>305</xdr:row>
      <xdr:rowOff>1701801</xdr:rowOff>
    </xdr:to>
    <xdr:pic>
      <xdr:nvPicPr>
        <xdr:cNvPr id="12" name="Imagen 11">
          <a:extLst>
            <a:ext uri="{FF2B5EF4-FFF2-40B4-BE49-F238E27FC236}">
              <a16:creationId xmlns:a16="http://schemas.microsoft.com/office/drawing/2014/main" id="{F16F2145-9F32-4A52-B2B6-4F1A473AE664}"/>
            </a:ext>
          </a:extLst>
        </xdr:cNvPr>
        <xdr:cNvPicPr>
          <a:picLocks noChangeAspect="1"/>
        </xdr:cNvPicPr>
      </xdr:nvPicPr>
      <xdr:blipFill>
        <a:blip xmlns:r="http://schemas.openxmlformats.org/officeDocument/2006/relationships" r:embed="rId9"/>
        <a:stretch>
          <a:fillRect/>
        </a:stretch>
      </xdr:blipFill>
      <xdr:spPr>
        <a:xfrm>
          <a:off x="12596421" y="238800245"/>
          <a:ext cx="2078182" cy="1305956"/>
        </a:xfrm>
        <a:prstGeom prst="rect">
          <a:avLst/>
        </a:prstGeom>
      </xdr:spPr>
    </xdr:pic>
    <xdr:clientData/>
  </xdr:twoCellAnchor>
  <xdr:twoCellAnchor editAs="oneCell">
    <xdr:from>
      <xdr:col>6</xdr:col>
      <xdr:colOff>86591</xdr:colOff>
      <xdr:row>306</xdr:row>
      <xdr:rowOff>371415</xdr:rowOff>
    </xdr:from>
    <xdr:to>
      <xdr:col>6</xdr:col>
      <xdr:colOff>2139568</xdr:colOff>
      <xdr:row>306</xdr:row>
      <xdr:rowOff>1701800</xdr:rowOff>
    </xdr:to>
    <xdr:pic>
      <xdr:nvPicPr>
        <xdr:cNvPr id="13" name="Imagen 12">
          <a:extLst>
            <a:ext uri="{FF2B5EF4-FFF2-40B4-BE49-F238E27FC236}">
              <a16:creationId xmlns:a16="http://schemas.microsoft.com/office/drawing/2014/main" id="{653C5282-A65B-40FA-81B2-D40B4C46D888}"/>
            </a:ext>
          </a:extLst>
        </xdr:cNvPr>
        <xdr:cNvPicPr>
          <a:picLocks noChangeAspect="1"/>
        </xdr:cNvPicPr>
      </xdr:nvPicPr>
      <xdr:blipFill>
        <a:blip xmlns:r="http://schemas.openxmlformats.org/officeDocument/2006/relationships" r:embed="rId10"/>
        <a:stretch>
          <a:fillRect/>
        </a:stretch>
      </xdr:blipFill>
      <xdr:spPr>
        <a:xfrm>
          <a:off x="12608791" y="240490315"/>
          <a:ext cx="2052977" cy="1330385"/>
        </a:xfrm>
        <a:prstGeom prst="rect">
          <a:avLst/>
        </a:prstGeom>
      </xdr:spPr>
    </xdr:pic>
    <xdr:clientData/>
  </xdr:twoCellAnchor>
  <xdr:twoCellAnchor editAs="oneCell">
    <xdr:from>
      <xdr:col>6</xdr:col>
      <xdr:colOff>86591</xdr:colOff>
      <xdr:row>311</xdr:row>
      <xdr:rowOff>74221</xdr:rowOff>
    </xdr:from>
    <xdr:to>
      <xdr:col>6</xdr:col>
      <xdr:colOff>2152403</xdr:colOff>
      <xdr:row>311</xdr:row>
      <xdr:rowOff>2247900</xdr:rowOff>
    </xdr:to>
    <xdr:pic>
      <xdr:nvPicPr>
        <xdr:cNvPr id="14" name="Imagen 13" descr="Vista previa de imagen">
          <a:extLst>
            <a:ext uri="{FF2B5EF4-FFF2-40B4-BE49-F238E27FC236}">
              <a16:creationId xmlns:a16="http://schemas.microsoft.com/office/drawing/2014/main" id="{5667D056-AB53-4D71-AC06-F2A115057269}"/>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2608791" y="248892621"/>
          <a:ext cx="2065812" cy="2173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138043</xdr:colOff>
      <xdr:row>343</xdr:row>
      <xdr:rowOff>114299</xdr:rowOff>
    </xdr:from>
    <xdr:to>
      <xdr:col>2</xdr:col>
      <xdr:colOff>736600</xdr:colOff>
      <xdr:row>343</xdr:row>
      <xdr:rowOff>2590800</xdr:rowOff>
    </xdr:to>
    <xdr:pic>
      <xdr:nvPicPr>
        <xdr:cNvPr id="17" name="Imagen 16" descr="Interfaz de usuario gráfica, Texto, Correo electrónico&#10;&#10;Descripción generada automáticamente">
          <a:extLst>
            <a:ext uri="{FF2B5EF4-FFF2-40B4-BE49-F238E27FC236}">
              <a16:creationId xmlns:a16="http://schemas.microsoft.com/office/drawing/2014/main" id="{89BC4342-AFD5-41C5-BB6C-F8DB7B1CFDC9}"/>
            </a:ext>
          </a:extLst>
        </xdr:cNvPr>
        <xdr:cNvPicPr>
          <a:picLocks noChangeAspect="1"/>
        </xdr:cNvPicPr>
      </xdr:nvPicPr>
      <xdr:blipFill rotWithShape="1">
        <a:blip xmlns:r="http://schemas.openxmlformats.org/officeDocument/2006/relationships" r:embed="rId12"/>
        <a:srcRect t="10364" r="5692" b="5560"/>
        <a:stretch/>
      </xdr:blipFill>
      <xdr:spPr bwMode="auto">
        <a:xfrm>
          <a:off x="138043" y="307481908"/>
          <a:ext cx="4298122" cy="247650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330201</xdr:colOff>
      <xdr:row>343</xdr:row>
      <xdr:rowOff>114300</xdr:rowOff>
    </xdr:from>
    <xdr:to>
      <xdr:col>6</xdr:col>
      <xdr:colOff>2153478</xdr:colOff>
      <xdr:row>343</xdr:row>
      <xdr:rowOff>2568575</xdr:rowOff>
    </xdr:to>
    <xdr:pic>
      <xdr:nvPicPr>
        <xdr:cNvPr id="18" name="Imagen 17" descr="Interfaz de usuario gráfica, Texto, Correo electrónico&#10;&#10;Descripción generada automáticamente">
          <a:extLst>
            <a:ext uri="{FF2B5EF4-FFF2-40B4-BE49-F238E27FC236}">
              <a16:creationId xmlns:a16="http://schemas.microsoft.com/office/drawing/2014/main" id="{808B4893-E172-4609-8B76-0FD5D469A3C1}"/>
            </a:ext>
          </a:extLst>
        </xdr:cNvPr>
        <xdr:cNvPicPr>
          <a:picLocks noChangeAspect="1"/>
        </xdr:cNvPicPr>
      </xdr:nvPicPr>
      <xdr:blipFill rotWithShape="1">
        <a:blip xmlns:r="http://schemas.openxmlformats.org/officeDocument/2006/relationships" r:embed="rId13"/>
        <a:srcRect t="10144" r="4985" b="5878"/>
        <a:stretch/>
      </xdr:blipFill>
      <xdr:spPr bwMode="auto">
        <a:xfrm>
          <a:off x="9661940" y="307481909"/>
          <a:ext cx="4984473" cy="245427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812801</xdr:colOff>
      <xdr:row>343</xdr:row>
      <xdr:rowOff>101600</xdr:rowOff>
    </xdr:from>
    <xdr:to>
      <xdr:col>5</xdr:col>
      <xdr:colOff>279401</xdr:colOff>
      <xdr:row>343</xdr:row>
      <xdr:rowOff>2581275</xdr:rowOff>
    </xdr:to>
    <xdr:pic>
      <xdr:nvPicPr>
        <xdr:cNvPr id="19" name="Imagen 18" descr="Interfaz de usuario gráfica, Texto, Correo electrónico&#10;&#10;Descripción generada automáticamente">
          <a:extLst>
            <a:ext uri="{FF2B5EF4-FFF2-40B4-BE49-F238E27FC236}">
              <a16:creationId xmlns:a16="http://schemas.microsoft.com/office/drawing/2014/main" id="{83DB4BAE-BD18-4DD4-88F6-0B05B9A552E6}"/>
            </a:ext>
          </a:extLst>
        </xdr:cNvPr>
        <xdr:cNvPicPr>
          <a:picLocks noChangeAspect="1"/>
        </xdr:cNvPicPr>
      </xdr:nvPicPr>
      <xdr:blipFill rotWithShape="1">
        <a:blip xmlns:r="http://schemas.openxmlformats.org/officeDocument/2006/relationships" r:embed="rId14"/>
        <a:srcRect t="9099" r="5222" b="5250"/>
        <a:stretch/>
      </xdr:blipFill>
      <xdr:spPr bwMode="auto">
        <a:xfrm>
          <a:off x="4521201" y="305384200"/>
          <a:ext cx="5118100" cy="247967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330200</xdr:colOff>
      <xdr:row>343</xdr:row>
      <xdr:rowOff>2755900</xdr:rowOff>
    </xdr:from>
    <xdr:to>
      <xdr:col>6</xdr:col>
      <xdr:colOff>2171700</xdr:colOff>
      <xdr:row>343</xdr:row>
      <xdr:rowOff>5159374</xdr:rowOff>
    </xdr:to>
    <xdr:pic>
      <xdr:nvPicPr>
        <xdr:cNvPr id="20" name="Imagen 19" descr="Interfaz de usuario gráfica, Texto&#10;&#10;Descripción generada automáticamente">
          <a:extLst>
            <a:ext uri="{FF2B5EF4-FFF2-40B4-BE49-F238E27FC236}">
              <a16:creationId xmlns:a16="http://schemas.microsoft.com/office/drawing/2014/main" id="{21B99675-650B-4572-84D5-419E9FA03FFD}"/>
            </a:ext>
          </a:extLst>
        </xdr:cNvPr>
        <xdr:cNvPicPr>
          <a:picLocks noChangeAspect="1"/>
        </xdr:cNvPicPr>
      </xdr:nvPicPr>
      <xdr:blipFill rotWithShape="1">
        <a:blip xmlns:r="http://schemas.openxmlformats.org/officeDocument/2006/relationships" r:embed="rId15"/>
        <a:srcRect l="19402" t="29179" r="24683" b="13340"/>
        <a:stretch/>
      </xdr:blipFill>
      <xdr:spPr bwMode="auto">
        <a:xfrm>
          <a:off x="9674225" y="63925450"/>
          <a:ext cx="5003800" cy="238759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138043</xdr:colOff>
      <xdr:row>343</xdr:row>
      <xdr:rowOff>2730500</xdr:rowOff>
    </xdr:from>
    <xdr:to>
      <xdr:col>2</xdr:col>
      <xdr:colOff>711200</xdr:colOff>
      <xdr:row>343</xdr:row>
      <xdr:rowOff>5172075</xdr:rowOff>
    </xdr:to>
    <xdr:pic>
      <xdr:nvPicPr>
        <xdr:cNvPr id="22" name="Imagen 21">
          <a:extLst>
            <a:ext uri="{FF2B5EF4-FFF2-40B4-BE49-F238E27FC236}">
              <a16:creationId xmlns:a16="http://schemas.microsoft.com/office/drawing/2014/main" id="{C6646499-D5D4-4C22-8674-4E763E77B906}"/>
            </a:ext>
          </a:extLst>
        </xdr:cNvPr>
        <xdr:cNvPicPr>
          <a:picLocks noChangeAspect="1"/>
        </xdr:cNvPicPr>
      </xdr:nvPicPr>
      <xdr:blipFill rotWithShape="1">
        <a:blip xmlns:r="http://schemas.openxmlformats.org/officeDocument/2006/relationships" r:embed="rId16"/>
        <a:srcRect l="30653" t="27088" r="9898" b="11099"/>
        <a:stretch/>
      </xdr:blipFill>
      <xdr:spPr>
        <a:xfrm>
          <a:off x="138043" y="310098109"/>
          <a:ext cx="4272722" cy="2441575"/>
        </a:xfrm>
        <a:prstGeom prst="rect">
          <a:avLst/>
        </a:prstGeom>
      </xdr:spPr>
    </xdr:pic>
    <xdr:clientData/>
  </xdr:twoCellAnchor>
  <xdr:twoCellAnchor editAs="oneCell">
    <xdr:from>
      <xdr:col>2</xdr:col>
      <xdr:colOff>825500</xdr:colOff>
      <xdr:row>343</xdr:row>
      <xdr:rowOff>2743200</xdr:rowOff>
    </xdr:from>
    <xdr:to>
      <xdr:col>5</xdr:col>
      <xdr:colOff>254000</xdr:colOff>
      <xdr:row>343</xdr:row>
      <xdr:rowOff>5172075</xdr:rowOff>
    </xdr:to>
    <xdr:pic>
      <xdr:nvPicPr>
        <xdr:cNvPr id="23" name="Imagen 22">
          <a:extLst>
            <a:ext uri="{FF2B5EF4-FFF2-40B4-BE49-F238E27FC236}">
              <a16:creationId xmlns:a16="http://schemas.microsoft.com/office/drawing/2014/main" id="{1595E4A4-C2B4-4820-8F32-E04797B44025}"/>
            </a:ext>
          </a:extLst>
        </xdr:cNvPr>
        <xdr:cNvPicPr>
          <a:picLocks noChangeAspect="1"/>
        </xdr:cNvPicPr>
      </xdr:nvPicPr>
      <xdr:blipFill rotWithShape="1">
        <a:blip xmlns:r="http://schemas.openxmlformats.org/officeDocument/2006/relationships" r:embed="rId17"/>
        <a:srcRect l="30556" t="26913" r="9602" b="11273"/>
        <a:stretch/>
      </xdr:blipFill>
      <xdr:spPr>
        <a:xfrm>
          <a:off x="4530725" y="63912750"/>
          <a:ext cx="5067300" cy="2413000"/>
        </a:xfrm>
        <a:prstGeom prst="rect">
          <a:avLst/>
        </a:prstGeom>
      </xdr:spPr>
    </xdr:pic>
    <xdr:clientData/>
  </xdr:twoCellAnchor>
  <xdr:twoCellAnchor editAs="oneCell">
    <xdr:from>
      <xdr:col>0</xdr:col>
      <xdr:colOff>138043</xdr:colOff>
      <xdr:row>383</xdr:row>
      <xdr:rowOff>101600</xdr:rowOff>
    </xdr:from>
    <xdr:to>
      <xdr:col>2</xdr:col>
      <xdr:colOff>1295400</xdr:colOff>
      <xdr:row>383</xdr:row>
      <xdr:rowOff>2317008</xdr:rowOff>
    </xdr:to>
    <xdr:pic>
      <xdr:nvPicPr>
        <xdr:cNvPr id="24" name="Imagen 23" descr="Interfaz de usuario gráfica, Sitio web&#10;&#10;Descripción generada automáticamente">
          <a:extLst>
            <a:ext uri="{FF2B5EF4-FFF2-40B4-BE49-F238E27FC236}">
              <a16:creationId xmlns:a16="http://schemas.microsoft.com/office/drawing/2014/main" id="{DEF65907-4E43-4BC3-BA10-A355B16EBC0E}"/>
            </a:ext>
          </a:extLst>
        </xdr:cNvPr>
        <xdr:cNvPicPr>
          <a:picLocks noChangeAspect="1"/>
        </xdr:cNvPicPr>
      </xdr:nvPicPr>
      <xdr:blipFill rotWithShape="1">
        <a:blip xmlns:r="http://schemas.openxmlformats.org/officeDocument/2006/relationships" r:embed="rId18"/>
        <a:srcRect t="11030" r="8" b="6192"/>
        <a:stretch/>
      </xdr:blipFill>
      <xdr:spPr bwMode="auto">
        <a:xfrm>
          <a:off x="138043" y="338528991"/>
          <a:ext cx="4856922" cy="221540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1485900</xdr:colOff>
      <xdr:row>383</xdr:row>
      <xdr:rowOff>50800</xdr:rowOff>
    </xdr:from>
    <xdr:to>
      <xdr:col>4</xdr:col>
      <xdr:colOff>495300</xdr:colOff>
      <xdr:row>383</xdr:row>
      <xdr:rowOff>2317008</xdr:rowOff>
    </xdr:to>
    <xdr:pic>
      <xdr:nvPicPr>
        <xdr:cNvPr id="25" name="Imagen 24" descr="Interfaz de usuario gráfica, Aplicación&#10;&#10;Descripción generada automáticamente">
          <a:extLst>
            <a:ext uri="{FF2B5EF4-FFF2-40B4-BE49-F238E27FC236}">
              <a16:creationId xmlns:a16="http://schemas.microsoft.com/office/drawing/2014/main" id="{70885951-41FB-4CA5-835C-4984CBF5D0D2}"/>
            </a:ext>
          </a:extLst>
        </xdr:cNvPr>
        <xdr:cNvPicPr>
          <a:picLocks noChangeAspect="1"/>
        </xdr:cNvPicPr>
      </xdr:nvPicPr>
      <xdr:blipFill rotWithShape="1">
        <a:blip xmlns:r="http://schemas.openxmlformats.org/officeDocument/2006/relationships" r:embed="rId19"/>
        <a:srcRect l="1588" t="44551" r="79715" b="14349"/>
        <a:stretch/>
      </xdr:blipFill>
      <xdr:spPr bwMode="auto">
        <a:xfrm>
          <a:off x="5194300" y="336778600"/>
          <a:ext cx="2590800" cy="22606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2019300</xdr:colOff>
      <xdr:row>383</xdr:row>
      <xdr:rowOff>50801</xdr:rowOff>
    </xdr:from>
    <xdr:to>
      <xdr:col>6</xdr:col>
      <xdr:colOff>2159000</xdr:colOff>
      <xdr:row>383</xdr:row>
      <xdr:rowOff>2337251</xdr:rowOff>
    </xdr:to>
    <xdr:pic>
      <xdr:nvPicPr>
        <xdr:cNvPr id="26" name="Imagen 25" descr="Interfaz de usuario gráfica, Aplicación&#10;&#10;Descripción generada automáticamente">
          <a:extLst>
            <a:ext uri="{FF2B5EF4-FFF2-40B4-BE49-F238E27FC236}">
              <a16:creationId xmlns:a16="http://schemas.microsoft.com/office/drawing/2014/main" id="{A058F88C-DC2C-4837-860E-1548F3AA7F94}"/>
            </a:ext>
          </a:extLst>
        </xdr:cNvPr>
        <xdr:cNvPicPr>
          <a:picLocks noChangeAspect="1"/>
        </xdr:cNvPicPr>
      </xdr:nvPicPr>
      <xdr:blipFill rotWithShape="1">
        <a:blip xmlns:r="http://schemas.openxmlformats.org/officeDocument/2006/relationships" r:embed="rId20"/>
        <a:srcRect l="49035" t="60866" r="2634" b="17799"/>
        <a:stretch/>
      </xdr:blipFill>
      <xdr:spPr bwMode="auto">
        <a:xfrm>
          <a:off x="11379200" y="336778601"/>
          <a:ext cx="3302000" cy="22860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596900</xdr:colOff>
      <xdr:row>383</xdr:row>
      <xdr:rowOff>50800</xdr:rowOff>
    </xdr:from>
    <xdr:to>
      <xdr:col>5</xdr:col>
      <xdr:colOff>1892300</xdr:colOff>
      <xdr:row>383</xdr:row>
      <xdr:rowOff>2304308</xdr:rowOff>
    </xdr:to>
    <xdr:pic>
      <xdr:nvPicPr>
        <xdr:cNvPr id="27" name="Imagen 26" descr="Interfaz de usuario gráfica, Aplicación&#10;&#10;Descripción generada automáticamente">
          <a:extLst>
            <a:ext uri="{FF2B5EF4-FFF2-40B4-BE49-F238E27FC236}">
              <a16:creationId xmlns:a16="http://schemas.microsoft.com/office/drawing/2014/main" id="{E88B140C-18B6-4A76-B46F-A1C62A2A1DE0}"/>
            </a:ext>
          </a:extLst>
        </xdr:cNvPr>
        <xdr:cNvPicPr>
          <a:picLocks noChangeAspect="1"/>
        </xdr:cNvPicPr>
      </xdr:nvPicPr>
      <xdr:blipFill rotWithShape="1">
        <a:blip xmlns:r="http://schemas.openxmlformats.org/officeDocument/2006/relationships" r:embed="rId21"/>
        <a:srcRect l="20109" t="42669" r="49553" b="21251"/>
        <a:stretch/>
      </xdr:blipFill>
      <xdr:spPr bwMode="auto">
        <a:xfrm>
          <a:off x="7886700" y="336778600"/>
          <a:ext cx="3365500" cy="22479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598487</xdr:colOff>
      <xdr:row>435</xdr:row>
      <xdr:rowOff>55217</xdr:rowOff>
    </xdr:from>
    <xdr:to>
      <xdr:col>1</xdr:col>
      <xdr:colOff>1690687</xdr:colOff>
      <xdr:row>435</xdr:row>
      <xdr:rowOff>2292504</xdr:rowOff>
    </xdr:to>
    <xdr:pic>
      <xdr:nvPicPr>
        <xdr:cNvPr id="28" name="Imagen 27" descr="Interfaz de usuario gráfica, Aplicación&#10;&#10;Descripción generada automáticamente">
          <a:extLst>
            <a:ext uri="{FF2B5EF4-FFF2-40B4-BE49-F238E27FC236}">
              <a16:creationId xmlns:a16="http://schemas.microsoft.com/office/drawing/2014/main" id="{A6F65B87-4E3A-4F61-96D6-C192423CB4DD}"/>
            </a:ext>
          </a:extLst>
        </xdr:cNvPr>
        <xdr:cNvPicPr>
          <a:picLocks noChangeAspect="1"/>
        </xdr:cNvPicPr>
      </xdr:nvPicPr>
      <xdr:blipFill rotWithShape="1">
        <a:blip xmlns:r="http://schemas.openxmlformats.org/officeDocument/2006/relationships" r:embed="rId22"/>
        <a:srcRect l="7231" t="21648" r="37736" b="6191"/>
        <a:stretch/>
      </xdr:blipFill>
      <xdr:spPr bwMode="auto">
        <a:xfrm>
          <a:off x="598487" y="367264674"/>
          <a:ext cx="2734917" cy="223728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1670084</xdr:colOff>
      <xdr:row>435</xdr:row>
      <xdr:rowOff>15564</xdr:rowOff>
    </xdr:from>
    <xdr:to>
      <xdr:col>6</xdr:col>
      <xdr:colOff>1527209</xdr:colOff>
      <xdr:row>435</xdr:row>
      <xdr:rowOff>2294178</xdr:rowOff>
    </xdr:to>
    <xdr:pic>
      <xdr:nvPicPr>
        <xdr:cNvPr id="29" name="Imagen 28" descr="Interfaz de usuario gráfica&#10;&#10;Descripción generada automáticamente">
          <a:extLst>
            <a:ext uri="{FF2B5EF4-FFF2-40B4-BE49-F238E27FC236}">
              <a16:creationId xmlns:a16="http://schemas.microsoft.com/office/drawing/2014/main" id="{E9D36365-88FA-46AE-9274-4C3272B165A8}"/>
            </a:ext>
          </a:extLst>
        </xdr:cNvPr>
        <xdr:cNvPicPr>
          <a:picLocks noChangeAspect="1"/>
        </xdr:cNvPicPr>
      </xdr:nvPicPr>
      <xdr:blipFill rotWithShape="1">
        <a:blip xmlns:r="http://schemas.openxmlformats.org/officeDocument/2006/relationships" r:embed="rId23"/>
        <a:srcRect l="7232" t="10667" r="36853" b="11525"/>
        <a:stretch/>
      </xdr:blipFill>
      <xdr:spPr bwMode="auto">
        <a:xfrm>
          <a:off x="11001823" y="367225021"/>
          <a:ext cx="3018321" cy="227861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1498600</xdr:colOff>
      <xdr:row>447</xdr:row>
      <xdr:rowOff>190500</xdr:rowOff>
    </xdr:from>
    <xdr:to>
      <xdr:col>3</xdr:col>
      <xdr:colOff>241300</xdr:colOff>
      <xdr:row>447</xdr:row>
      <xdr:rowOff>2243484</xdr:rowOff>
    </xdr:to>
    <xdr:pic>
      <xdr:nvPicPr>
        <xdr:cNvPr id="30" name="Imagen 29" descr="Interfaz de usuario gráfica&#10;&#10;Descripción generada automáticamente">
          <a:extLst>
            <a:ext uri="{FF2B5EF4-FFF2-40B4-BE49-F238E27FC236}">
              <a16:creationId xmlns:a16="http://schemas.microsoft.com/office/drawing/2014/main" id="{38FCC68D-874A-4174-A428-FF6C3826A809}"/>
            </a:ext>
          </a:extLst>
        </xdr:cNvPr>
        <xdr:cNvPicPr>
          <a:picLocks noChangeAspect="1"/>
        </xdr:cNvPicPr>
      </xdr:nvPicPr>
      <xdr:blipFill rotWithShape="1">
        <a:blip xmlns:r="http://schemas.openxmlformats.org/officeDocument/2006/relationships" r:embed="rId24"/>
        <a:srcRect l="13405" t="23218" r="39323" b="16857"/>
        <a:stretch/>
      </xdr:blipFill>
      <xdr:spPr bwMode="auto">
        <a:xfrm>
          <a:off x="3146425" y="105937050"/>
          <a:ext cx="2724150" cy="20066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444500</xdr:colOff>
      <xdr:row>447</xdr:row>
      <xdr:rowOff>165100</xdr:rowOff>
    </xdr:from>
    <xdr:to>
      <xdr:col>4</xdr:col>
      <xdr:colOff>1524000</xdr:colOff>
      <xdr:row>447</xdr:row>
      <xdr:rowOff>2205384</xdr:rowOff>
    </xdr:to>
    <xdr:pic>
      <xdr:nvPicPr>
        <xdr:cNvPr id="31" name="Imagen 30" descr="Interfaz de usuario gráfica, Aplicación&#10;&#10;Descripción generada automáticamente">
          <a:extLst>
            <a:ext uri="{FF2B5EF4-FFF2-40B4-BE49-F238E27FC236}">
              <a16:creationId xmlns:a16="http://schemas.microsoft.com/office/drawing/2014/main" id="{234BB52E-5667-4649-9C20-8B535AE6322C}"/>
            </a:ext>
          </a:extLst>
        </xdr:cNvPr>
        <xdr:cNvPicPr>
          <a:picLocks noChangeAspect="1"/>
        </xdr:cNvPicPr>
      </xdr:nvPicPr>
      <xdr:blipFill rotWithShape="1">
        <a:blip xmlns:r="http://schemas.openxmlformats.org/officeDocument/2006/relationships" r:embed="rId25"/>
        <a:srcRect l="13758" t="9099" r="38970" b="5564"/>
        <a:stretch/>
      </xdr:blipFill>
      <xdr:spPr bwMode="auto">
        <a:xfrm>
          <a:off x="6073775" y="105911650"/>
          <a:ext cx="2727325" cy="19939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1727200</xdr:colOff>
      <xdr:row>447</xdr:row>
      <xdr:rowOff>177800</xdr:rowOff>
    </xdr:from>
    <xdr:to>
      <xdr:col>5</xdr:col>
      <xdr:colOff>2197100</xdr:colOff>
      <xdr:row>447</xdr:row>
      <xdr:rowOff>2224434</xdr:rowOff>
    </xdr:to>
    <xdr:pic>
      <xdr:nvPicPr>
        <xdr:cNvPr id="32" name="Imagen 31" descr="Interfaz de usuario gráfica&#10;&#10;Descripción generada automáticamente">
          <a:extLst>
            <a:ext uri="{FF2B5EF4-FFF2-40B4-BE49-F238E27FC236}">
              <a16:creationId xmlns:a16="http://schemas.microsoft.com/office/drawing/2014/main" id="{6EA7B4D4-479F-4D54-916B-158F5274206B}"/>
            </a:ext>
          </a:extLst>
        </xdr:cNvPr>
        <xdr:cNvPicPr>
          <a:picLocks noChangeAspect="1"/>
        </xdr:cNvPicPr>
      </xdr:nvPicPr>
      <xdr:blipFill rotWithShape="1">
        <a:blip xmlns:r="http://schemas.openxmlformats.org/officeDocument/2006/relationships" r:embed="rId26"/>
        <a:srcRect l="15522" t="19452" r="39676" b="14662"/>
        <a:stretch/>
      </xdr:blipFill>
      <xdr:spPr bwMode="auto">
        <a:xfrm>
          <a:off x="9004300" y="105924350"/>
          <a:ext cx="2536825" cy="20002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2438400</xdr:colOff>
      <xdr:row>447</xdr:row>
      <xdr:rowOff>152400</xdr:rowOff>
    </xdr:from>
    <xdr:to>
      <xdr:col>6</xdr:col>
      <xdr:colOff>1930400</xdr:colOff>
      <xdr:row>447</xdr:row>
      <xdr:rowOff>2151821</xdr:rowOff>
    </xdr:to>
    <xdr:pic>
      <xdr:nvPicPr>
        <xdr:cNvPr id="33" name="Imagen 32" descr="Interfaz de usuario gráfica, Aplicación&#10;&#10;Descripción generada automáticamente">
          <a:extLst>
            <a:ext uri="{FF2B5EF4-FFF2-40B4-BE49-F238E27FC236}">
              <a16:creationId xmlns:a16="http://schemas.microsoft.com/office/drawing/2014/main" id="{E8F71497-19DD-487F-AF7F-EE95151CF2BB}"/>
            </a:ext>
          </a:extLst>
        </xdr:cNvPr>
        <xdr:cNvPicPr>
          <a:picLocks noChangeAspect="1"/>
        </xdr:cNvPicPr>
      </xdr:nvPicPr>
      <xdr:blipFill rotWithShape="1">
        <a:blip xmlns:r="http://schemas.openxmlformats.org/officeDocument/2006/relationships" r:embed="rId27"/>
        <a:srcRect l="13935" t="22590" r="38088" b="19053"/>
        <a:stretch/>
      </xdr:blipFill>
      <xdr:spPr bwMode="auto">
        <a:xfrm>
          <a:off x="11782425" y="105898950"/>
          <a:ext cx="2654300" cy="19558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215900</xdr:colOff>
      <xdr:row>447</xdr:row>
      <xdr:rowOff>114300</xdr:rowOff>
    </xdr:from>
    <xdr:to>
      <xdr:col>1</xdr:col>
      <xdr:colOff>1231900</xdr:colOff>
      <xdr:row>447</xdr:row>
      <xdr:rowOff>2256184</xdr:rowOff>
    </xdr:to>
    <xdr:pic>
      <xdr:nvPicPr>
        <xdr:cNvPr id="34" name="Imagen 33" descr="Interfaz de usuario gráfica, Aplicación&#10;&#10;Descripción generada automáticamente">
          <a:extLst>
            <a:ext uri="{FF2B5EF4-FFF2-40B4-BE49-F238E27FC236}">
              <a16:creationId xmlns:a16="http://schemas.microsoft.com/office/drawing/2014/main" id="{97F8343F-D9B0-4272-A87A-122F9A0F83A1}"/>
            </a:ext>
          </a:extLst>
        </xdr:cNvPr>
        <xdr:cNvPicPr>
          <a:picLocks noChangeAspect="1"/>
        </xdr:cNvPicPr>
      </xdr:nvPicPr>
      <xdr:blipFill rotWithShape="1">
        <a:blip xmlns:r="http://schemas.openxmlformats.org/officeDocument/2006/relationships" r:embed="rId28"/>
        <a:srcRect l="12700" t="14431" r="37911" b="5878"/>
        <a:stretch/>
      </xdr:blipFill>
      <xdr:spPr bwMode="auto">
        <a:xfrm>
          <a:off x="215900" y="105860850"/>
          <a:ext cx="2663825" cy="20955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371217</xdr:colOff>
      <xdr:row>435</xdr:row>
      <xdr:rowOff>46520</xdr:rowOff>
    </xdr:from>
    <xdr:to>
      <xdr:col>3</xdr:col>
      <xdr:colOff>1399917</xdr:colOff>
      <xdr:row>435</xdr:row>
      <xdr:rowOff>2274334</xdr:rowOff>
    </xdr:to>
    <xdr:pic>
      <xdr:nvPicPr>
        <xdr:cNvPr id="35" name="Imagen 34" descr="Interfaz de usuario gráfica, Aplicación, Sitio web&#10;&#10;Descripción generada automáticamente">
          <a:extLst>
            <a:ext uri="{FF2B5EF4-FFF2-40B4-BE49-F238E27FC236}">
              <a16:creationId xmlns:a16="http://schemas.microsoft.com/office/drawing/2014/main" id="{C169CDF2-1FEF-4815-B71D-F35800AF16A9}"/>
            </a:ext>
          </a:extLst>
        </xdr:cNvPr>
        <xdr:cNvPicPr>
          <a:picLocks noChangeAspect="1"/>
        </xdr:cNvPicPr>
      </xdr:nvPicPr>
      <xdr:blipFill rotWithShape="1">
        <a:blip xmlns:r="http://schemas.openxmlformats.org/officeDocument/2006/relationships" r:embed="rId29"/>
        <a:srcRect l="14111" t="26669" r="40380" b="12465"/>
        <a:stretch/>
      </xdr:blipFill>
      <xdr:spPr bwMode="auto">
        <a:xfrm>
          <a:off x="4070782" y="367255977"/>
          <a:ext cx="2947505" cy="222781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249118</xdr:colOff>
      <xdr:row>435</xdr:row>
      <xdr:rowOff>42069</xdr:rowOff>
    </xdr:from>
    <xdr:to>
      <xdr:col>5</xdr:col>
      <xdr:colOff>1206035</xdr:colOff>
      <xdr:row>435</xdr:row>
      <xdr:rowOff>2282583</xdr:rowOff>
    </xdr:to>
    <xdr:pic>
      <xdr:nvPicPr>
        <xdr:cNvPr id="36" name="Imagen 35" descr="Interfaz de usuario gráfica, Aplicación, Sitio web&#10;&#10;Descripción generada automáticamente">
          <a:extLst>
            <a:ext uri="{FF2B5EF4-FFF2-40B4-BE49-F238E27FC236}">
              <a16:creationId xmlns:a16="http://schemas.microsoft.com/office/drawing/2014/main" id="{733CAD86-A801-4A86-B457-92C2F5930E6E}"/>
            </a:ext>
          </a:extLst>
        </xdr:cNvPr>
        <xdr:cNvPicPr>
          <a:picLocks noChangeAspect="1"/>
        </xdr:cNvPicPr>
      </xdr:nvPicPr>
      <xdr:blipFill rotWithShape="1">
        <a:blip xmlns:r="http://schemas.openxmlformats.org/officeDocument/2006/relationships" r:embed="rId30"/>
        <a:srcRect l="8115" t="10039" r="37558" b="5250"/>
        <a:stretch/>
      </xdr:blipFill>
      <xdr:spPr bwMode="auto">
        <a:xfrm>
          <a:off x="7510205" y="367251526"/>
          <a:ext cx="3027569" cy="224051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63500</xdr:colOff>
      <xdr:row>324</xdr:row>
      <xdr:rowOff>38100</xdr:rowOff>
    </xdr:from>
    <xdr:to>
      <xdr:col>6</xdr:col>
      <xdr:colOff>2197100</xdr:colOff>
      <xdr:row>324</xdr:row>
      <xdr:rowOff>1600200</xdr:rowOff>
    </xdr:to>
    <xdr:pic>
      <xdr:nvPicPr>
        <xdr:cNvPr id="38" name="Imagen 37" descr="Interfaz de usuario gráfica, Aplicación&#10;&#10;Descripción generada automáticamente">
          <a:extLst>
            <a:ext uri="{FF2B5EF4-FFF2-40B4-BE49-F238E27FC236}">
              <a16:creationId xmlns:a16="http://schemas.microsoft.com/office/drawing/2014/main" id="{636A90FB-F495-AF52-0C43-FBE5CB084D0E}"/>
            </a:ext>
          </a:extLst>
        </xdr:cNvPr>
        <xdr:cNvPicPr>
          <a:picLocks noChangeAspect="1"/>
        </xdr:cNvPicPr>
      </xdr:nvPicPr>
      <xdr:blipFill rotWithShape="1">
        <a:blip xmlns:r="http://schemas.openxmlformats.org/officeDocument/2006/relationships" r:embed="rId31"/>
        <a:srcRect l="57914" t="10147" r="460" b="36726"/>
        <a:stretch/>
      </xdr:blipFill>
      <xdr:spPr bwMode="auto">
        <a:xfrm>
          <a:off x="12585700" y="286994600"/>
          <a:ext cx="2133600" cy="15621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50800</xdr:colOff>
      <xdr:row>321</xdr:row>
      <xdr:rowOff>279400</xdr:rowOff>
    </xdr:from>
    <xdr:to>
      <xdr:col>6</xdr:col>
      <xdr:colOff>2146300</xdr:colOff>
      <xdr:row>321</xdr:row>
      <xdr:rowOff>2247900</xdr:rowOff>
    </xdr:to>
    <xdr:pic>
      <xdr:nvPicPr>
        <xdr:cNvPr id="39" name="Imagen 38" descr="Interfaz de usuario gráfica, Texto, Correo electrónico&#10;&#10;Descripción generada automáticamente">
          <a:extLst>
            <a:ext uri="{FF2B5EF4-FFF2-40B4-BE49-F238E27FC236}">
              <a16:creationId xmlns:a16="http://schemas.microsoft.com/office/drawing/2014/main" id="{2537E8AD-1281-E144-FD88-C50F986240D9}"/>
            </a:ext>
          </a:extLst>
        </xdr:cNvPr>
        <xdr:cNvPicPr>
          <a:picLocks noChangeAspect="1"/>
        </xdr:cNvPicPr>
      </xdr:nvPicPr>
      <xdr:blipFill rotWithShape="1">
        <a:blip xmlns:r="http://schemas.openxmlformats.org/officeDocument/2006/relationships" r:embed="rId32"/>
        <a:srcRect l="4234" t="5962" r="37206" b="24388"/>
        <a:stretch/>
      </xdr:blipFill>
      <xdr:spPr bwMode="auto">
        <a:xfrm>
          <a:off x="12573000" y="282308300"/>
          <a:ext cx="2095500" cy="1968500"/>
        </a:xfrm>
        <a:prstGeom prst="rect">
          <a:avLst/>
        </a:prstGeom>
        <a:ln>
          <a:noFill/>
        </a:ln>
        <a:extLst>
          <a:ext uri="{53640926-AAD7-44D8-BBD7-CCE9431645EC}">
            <a14:shadowObscured xmlns:a14="http://schemas.microsoft.com/office/drawing/2010/main"/>
          </a:ext>
        </a:extLst>
      </xdr:spPr>
    </xdr:pic>
    <xdr:clientData/>
  </xdr:twoCellAnchor>
  <xdr:twoCellAnchor>
    <xdr:from>
      <xdr:col>6</xdr:col>
      <xdr:colOff>0</xdr:colOff>
      <xdr:row>321</xdr:row>
      <xdr:rowOff>0</xdr:rowOff>
    </xdr:from>
    <xdr:to>
      <xdr:col>6</xdr:col>
      <xdr:colOff>571500</xdr:colOff>
      <xdr:row>321</xdr:row>
      <xdr:rowOff>428625</xdr:rowOff>
    </xdr:to>
    <xdr:sp macro="" textlink="">
      <xdr:nvSpPr>
        <xdr:cNvPr id="1025" name="Text Box 1">
          <a:hlinkClick xmlns:r="http://schemas.openxmlformats.org/officeDocument/2006/relationships" r:id="rId33"/>
          <a:extLst>
            <a:ext uri="{FF2B5EF4-FFF2-40B4-BE49-F238E27FC236}">
              <a16:creationId xmlns:a16="http://schemas.microsoft.com/office/drawing/2014/main" id="{D601AAC6-8FD2-FB8D-6F99-B1A8538A37F8}"/>
            </a:ext>
          </a:extLst>
        </xdr:cNvPr>
        <xdr:cNvSpPr txBox="1">
          <a:spLocks noChangeArrowheads="1"/>
        </xdr:cNvSpPr>
      </xdr:nvSpPr>
      <xdr:spPr bwMode="auto">
        <a:xfrm>
          <a:off x="12506325" y="281787600"/>
          <a:ext cx="571500" cy="428625"/>
        </a:xfrm>
        <a:prstGeom prst="rect">
          <a:avLst/>
        </a:prstGeom>
        <a:solidFill>
          <a:srgbClr val="FFFFFF"/>
        </a:solidFill>
        <a:ln w="9525">
          <a:solidFill>
            <a:srgbClr val="000000"/>
          </a:solidFill>
          <a:miter lim="800000"/>
          <a:headEnd/>
          <a:tailEnd/>
        </a:ln>
      </xdr:spPr>
      <xdr:txBody>
        <a:bodyPr vertOverflow="clip" wrap="square" lIns="27432" tIns="22860" rIns="0" bIns="0" anchor="t" upright="1"/>
        <a:lstStyle/>
        <a:p>
          <a:pPr algn="l" rtl="0">
            <a:defRPr sz="1000"/>
          </a:pPr>
          <a:r>
            <a:rPr lang="es-PY" sz="1100" b="0" i="0" u="none" strike="noStrike" baseline="0">
              <a:solidFill>
                <a:srgbClr val="000000"/>
              </a:solidFill>
              <a:latin typeface="Calibri"/>
              <a:cs typeface="Calibri"/>
            </a:rPr>
            <a:t>https://www.mic.gov.py/unidad-de-transparencia-y-la-anticorrupcion/</a:t>
          </a:r>
        </a:p>
      </xdr:txBody>
    </xdr:sp>
    <xdr:clientData/>
  </xdr:twoCellAnchor>
  <xdr:twoCellAnchor editAs="oneCell">
    <xdr:from>
      <xdr:col>6</xdr:col>
      <xdr:colOff>63500</xdr:colOff>
      <xdr:row>323</xdr:row>
      <xdr:rowOff>50799</xdr:rowOff>
    </xdr:from>
    <xdr:to>
      <xdr:col>6</xdr:col>
      <xdr:colOff>2184400</xdr:colOff>
      <xdr:row>323</xdr:row>
      <xdr:rowOff>1562100</xdr:rowOff>
    </xdr:to>
    <xdr:pic>
      <xdr:nvPicPr>
        <xdr:cNvPr id="4" name="Imagen 3" descr="Interfaz de usuario gráfica, Texto, Aplicación&#10;&#10;Descripción generada automáticamente">
          <a:extLst>
            <a:ext uri="{FF2B5EF4-FFF2-40B4-BE49-F238E27FC236}">
              <a16:creationId xmlns:a16="http://schemas.microsoft.com/office/drawing/2014/main" id="{FD630BEA-8329-8157-74B8-4B1602D040E5}"/>
            </a:ext>
          </a:extLst>
        </xdr:cNvPr>
        <xdr:cNvPicPr>
          <a:picLocks noChangeAspect="1"/>
        </xdr:cNvPicPr>
      </xdr:nvPicPr>
      <xdr:blipFill rotWithShape="1">
        <a:blip xmlns:r="http://schemas.openxmlformats.org/officeDocument/2006/relationships" r:embed="rId34"/>
        <a:srcRect l="10759" t="6588" r="1047" b="5250"/>
        <a:stretch/>
      </xdr:blipFill>
      <xdr:spPr bwMode="auto">
        <a:xfrm>
          <a:off x="12585700" y="286804099"/>
          <a:ext cx="2120900" cy="151130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182217</xdr:colOff>
      <xdr:row>322</xdr:row>
      <xdr:rowOff>988943</xdr:rowOff>
    </xdr:from>
    <xdr:to>
      <xdr:col>3</xdr:col>
      <xdr:colOff>1337917</xdr:colOff>
      <xdr:row>322</xdr:row>
      <xdr:rowOff>1319143</xdr:rowOff>
    </xdr:to>
    <xdr:pic>
      <xdr:nvPicPr>
        <xdr:cNvPr id="6" name="Imagen 5" descr="Interfaz de usuario gráfica, Texto, Correo electrónico&#10;&#10;Descripción generada automáticamente">
          <a:extLst>
            <a:ext uri="{FF2B5EF4-FFF2-40B4-BE49-F238E27FC236}">
              <a16:creationId xmlns:a16="http://schemas.microsoft.com/office/drawing/2014/main" id="{482FC596-934B-47CE-ACD1-457C78DEA29F}"/>
            </a:ext>
          </a:extLst>
        </xdr:cNvPr>
        <xdr:cNvPicPr>
          <a:picLocks noChangeAspect="1"/>
        </xdr:cNvPicPr>
      </xdr:nvPicPr>
      <xdr:blipFill rotWithShape="1">
        <a:blip xmlns:r="http://schemas.openxmlformats.org/officeDocument/2006/relationships" r:embed="rId32"/>
        <a:srcRect l="8255" t="54336" r="69747" b="41408"/>
        <a:stretch/>
      </xdr:blipFill>
      <xdr:spPr bwMode="auto">
        <a:xfrm>
          <a:off x="3881782" y="285703617"/>
          <a:ext cx="3074505" cy="3302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813594</xdr:colOff>
      <xdr:row>339</xdr:row>
      <xdr:rowOff>79374</xdr:rowOff>
    </xdr:from>
    <xdr:to>
      <xdr:col>5</xdr:col>
      <xdr:colOff>436563</xdr:colOff>
      <xdr:row>339</xdr:row>
      <xdr:rowOff>1721642</xdr:rowOff>
    </xdr:to>
    <xdr:pic>
      <xdr:nvPicPr>
        <xdr:cNvPr id="40" name="Imagen 39" descr="Interfaz de usuario gráfica, Texto&#10;&#10;Descripción generada automáticamente">
          <a:extLst>
            <a:ext uri="{FF2B5EF4-FFF2-40B4-BE49-F238E27FC236}">
              <a16:creationId xmlns:a16="http://schemas.microsoft.com/office/drawing/2014/main" id="{C1A4C0A9-2CAD-4970-B03D-9DDCD72320D7}"/>
            </a:ext>
          </a:extLst>
        </xdr:cNvPr>
        <xdr:cNvPicPr>
          <a:picLocks noChangeAspect="1"/>
        </xdr:cNvPicPr>
      </xdr:nvPicPr>
      <xdr:blipFill rotWithShape="1">
        <a:blip xmlns:r="http://schemas.openxmlformats.org/officeDocument/2006/relationships" r:embed="rId35"/>
        <a:srcRect l="32632" t="15687" r="36324" b="11525"/>
        <a:stretch/>
      </xdr:blipFill>
      <xdr:spPr bwMode="auto">
        <a:xfrm>
          <a:off x="8086328" y="301833358"/>
          <a:ext cx="1686719" cy="164226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198439</xdr:colOff>
      <xdr:row>339</xdr:row>
      <xdr:rowOff>69453</xdr:rowOff>
    </xdr:from>
    <xdr:to>
      <xdr:col>4</xdr:col>
      <xdr:colOff>515938</xdr:colOff>
      <xdr:row>339</xdr:row>
      <xdr:rowOff>1747044</xdr:rowOff>
    </xdr:to>
    <xdr:pic>
      <xdr:nvPicPr>
        <xdr:cNvPr id="41" name="Imagen 40" descr="Interfaz de usuario gráfica, Texto, Aplicación&#10;&#10;Descripción generada automáticamente">
          <a:extLst>
            <a:ext uri="{FF2B5EF4-FFF2-40B4-BE49-F238E27FC236}">
              <a16:creationId xmlns:a16="http://schemas.microsoft.com/office/drawing/2014/main" id="{9A9DF88C-5296-4833-8109-EAB163848418}"/>
            </a:ext>
          </a:extLst>
        </xdr:cNvPr>
        <xdr:cNvPicPr>
          <a:picLocks noChangeAspect="1"/>
        </xdr:cNvPicPr>
      </xdr:nvPicPr>
      <xdr:blipFill rotWithShape="1">
        <a:blip xmlns:r="http://schemas.openxmlformats.org/officeDocument/2006/relationships" r:embed="rId36"/>
        <a:srcRect l="18521" t="14432" r="23625" b="6191"/>
        <a:stretch/>
      </xdr:blipFill>
      <xdr:spPr bwMode="auto">
        <a:xfrm>
          <a:off x="5824142" y="301823437"/>
          <a:ext cx="1964530" cy="167759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9921</xdr:colOff>
      <xdr:row>339</xdr:row>
      <xdr:rowOff>79374</xdr:rowOff>
    </xdr:from>
    <xdr:to>
      <xdr:col>2</xdr:col>
      <xdr:colOff>1826022</xdr:colOff>
      <xdr:row>339</xdr:row>
      <xdr:rowOff>1715294</xdr:rowOff>
    </xdr:to>
    <xdr:pic>
      <xdr:nvPicPr>
        <xdr:cNvPr id="42" name="Imagen 41" descr="Interfaz de usuario gráfica, Texto, Aplicación, Word&#10;&#10;Descripción generada automáticamente">
          <a:extLst>
            <a:ext uri="{FF2B5EF4-FFF2-40B4-BE49-F238E27FC236}">
              <a16:creationId xmlns:a16="http://schemas.microsoft.com/office/drawing/2014/main" id="{6D210427-B97A-4605-A88A-00FECDA73326}"/>
            </a:ext>
          </a:extLst>
        </xdr:cNvPr>
        <xdr:cNvPicPr>
          <a:picLocks noChangeAspect="1"/>
        </xdr:cNvPicPr>
      </xdr:nvPicPr>
      <xdr:blipFill rotWithShape="1">
        <a:blip xmlns:r="http://schemas.openxmlformats.org/officeDocument/2006/relationships" r:embed="rId37"/>
        <a:srcRect l="26811" t="16001" r="27505" b="5564"/>
        <a:stretch/>
      </xdr:blipFill>
      <xdr:spPr bwMode="auto">
        <a:xfrm>
          <a:off x="3710780" y="301833358"/>
          <a:ext cx="1816101" cy="1635920"/>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1162447</xdr:colOff>
      <xdr:row>291</xdr:row>
      <xdr:rowOff>87313</xdr:rowOff>
    </xdr:from>
    <xdr:to>
      <xdr:col>5</xdr:col>
      <xdr:colOff>184547</xdr:colOff>
      <xdr:row>291</xdr:row>
      <xdr:rowOff>2500313</xdr:rowOff>
    </xdr:to>
    <xdr:graphicFrame macro="">
      <xdr:nvGraphicFramePr>
        <xdr:cNvPr id="15" name="Gráfico 14">
          <a:extLst>
            <a:ext uri="{FF2B5EF4-FFF2-40B4-BE49-F238E27FC236}">
              <a16:creationId xmlns:a16="http://schemas.microsoft.com/office/drawing/2014/main" id="{E34B8DA1-84EA-444F-A9A8-14BB9F568F5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8"/>
        </a:graphicData>
      </a:graphic>
    </xdr:graphicFrame>
    <xdr:clientData/>
  </xdr:twoCellAnchor>
</xdr:wsDr>
</file>

<file path=xl/externalLinks/_rels/externalLink1.xml.rels><?xml version="1.0" encoding="UTF-8" standalone="yes"?>
<Relationships xmlns="http://schemas.openxmlformats.org/package/2006/relationships"><Relationship Id="rId1" Type="http://schemas.microsoft.com/office/2006/relationships/xlExternalLinkPath/xlPathMissing" Target="Libro1"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monica.moreno\Downloads\2do%20Informe%20parcial%20RCC-MIC%202024\ADMINISTRACI&#211;N\jOSE%20SERVIAN%20modif.%202do.Informe%20parcial%20RCC-MIC_2024-Guaran&#237;.xlsx" TargetMode="External"/><Relationship Id="rId1" Type="http://schemas.openxmlformats.org/officeDocument/2006/relationships/externalLinkPath" Target="2do%20Informe%20parcial%20RCC-MIC%202024/ADMINISTRACI&#211;N/jOSE%20SERVIAN%20modif.%202do.Informe%20parcial%20RCC-MIC_2024-Guaran&#237;.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1"/>
    </sheetNames>
    <sheetDataSet>
      <sheetData sheetId="0">
        <row r="5">
          <cell r="C5" t="str">
            <v>Enero</v>
          </cell>
          <cell r="D5" t="str">
            <v>Febrero</v>
          </cell>
          <cell r="E5" t="str">
            <v>Marzo</v>
          </cell>
          <cell r="F5" t="str">
            <v>Abril</v>
          </cell>
          <cell r="G5" t="str">
            <v>Mayo</v>
          </cell>
          <cell r="H5" t="str">
            <v>Junio</v>
          </cell>
        </row>
        <row r="6">
          <cell r="B6" t="str">
            <v>Registros</v>
          </cell>
          <cell r="C6">
            <v>86</v>
          </cell>
          <cell r="D6">
            <v>123</v>
          </cell>
          <cell r="E6">
            <v>125</v>
          </cell>
          <cell r="F6">
            <v>142</v>
          </cell>
          <cell r="G6">
            <v>148</v>
          </cell>
          <cell r="H6">
            <v>119</v>
          </cell>
        </row>
        <row r="26">
          <cell r="C26" t="str">
            <v>Enero</v>
          </cell>
          <cell r="D26" t="str">
            <v>Febrero</v>
          </cell>
          <cell r="E26" t="str">
            <v>Marzo</v>
          </cell>
          <cell r="F26" t="str">
            <v>Abril</v>
          </cell>
          <cell r="G26" t="str">
            <v>Mayo</v>
          </cell>
          <cell r="H26" t="str">
            <v>Junio</v>
          </cell>
        </row>
        <row r="27">
          <cell r="B27" t="str">
            <v xml:space="preserve">Fiscalizaciones </v>
          </cell>
          <cell r="C27">
            <v>19</v>
          </cell>
          <cell r="D27">
            <v>8</v>
          </cell>
          <cell r="E27">
            <v>0</v>
          </cell>
          <cell r="F27">
            <v>5</v>
          </cell>
          <cell r="G27">
            <v>2</v>
          </cell>
          <cell r="H27">
            <v>0</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MATRIZ RCC_MIC 24"/>
    </sheetNames>
    <sheetDataSet>
      <sheetData sheetId="0">
        <row r="183">
          <cell r="E183" t="str">
            <v>Ejecutado.
Ojeporúmava</v>
          </cell>
          <cell r="F183" t="str">
            <v xml:space="preserve">Saldos.
Viru hembýva
</v>
          </cell>
        </row>
        <row r="286">
          <cell r="E286">
            <v>52022603518</v>
          </cell>
          <cell r="F286">
            <v>98402128164</v>
          </cell>
        </row>
      </sheetData>
    </sheetDataSet>
  </externalBook>
</externalLink>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5">
  <rv s="0">
    <v>0</v>
    <v>5</v>
  </rv>
  <rv s="0">
    <v>1</v>
    <v>5</v>
  </rv>
  <rv s="0">
    <v>2</v>
    <v>5</v>
  </rv>
  <rv s="0">
    <v>3</v>
    <v>5</v>
  </rv>
  <rv s="0">
    <v>4</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ichValueRel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drive.google.com/drive/folders/19YpWD6jh-lYY0YgzlTLBG1dp_uMRxcWC" TargetMode="External"/><Relationship Id="rId21" Type="http://schemas.openxmlformats.org/officeDocument/2006/relationships/hyperlink" Target="https://datos.vue.gov.py/registros/datos" TargetMode="External"/><Relationship Id="rId42" Type="http://schemas.openxmlformats.org/officeDocument/2006/relationships/hyperlink" Target="https://transparencia.senac.gov.py/portal/historial-cumplimiento" TargetMode="External"/><Relationship Id="rId63" Type="http://schemas.openxmlformats.org/officeDocument/2006/relationships/hyperlink" Target="https://drive.google.com/file/d/1hh3czfXnmi3-y6zQhi9HUa-lb6yrzvPi/view?usp=sharing" TargetMode="External"/><Relationship Id="rId84" Type="http://schemas.openxmlformats.org/officeDocument/2006/relationships/hyperlink" Target="https://micpy-my.sharepoint.com/:b:/g/personal/bianca_balbuena_mic_gov_py/Ed1TtW1jNrhCi1bXz1A0UkkBKpyrzBti_wF4rQTolheaiw?e=Xxqftb" TargetMode="External"/><Relationship Id="rId138" Type="http://schemas.openxmlformats.org/officeDocument/2006/relationships/hyperlink" Target="https://www.mic.gov.py/wp-content/uploads/2024/07/Dictamen-N%C2%B007_2024-Caja-Chica.pdf" TargetMode="External"/><Relationship Id="rId107" Type="http://schemas.openxmlformats.org/officeDocument/2006/relationships/hyperlink" Target="https://denuncias.gov.py/portal-publico" TargetMode="External"/><Relationship Id="rId11" Type="http://schemas.openxmlformats.org/officeDocument/2006/relationships/hyperlink" Target="https://outlook.office.com/host/377c982d-9686-450e-9a7c-22aeaf1bc162/7211f19f-262a-42eb-a02e-289956491741" TargetMode="External"/><Relationship Id="rId32" Type="http://schemas.openxmlformats.org/officeDocument/2006/relationships/hyperlink" Target="https://micpy-my.sharepoint.com/:f:/g/personal/bianca_balbuena_mic_gov_py/Etsc7y3_l5ZLpb9BVSEwc5EBmm8ccDEyN3aL2HLZO3g92A?e=RODXz1" TargetMode="External"/><Relationship Id="rId37" Type="http://schemas.openxmlformats.org/officeDocument/2006/relationships/hyperlink" Target="https://www.mic.gov.py/anexo-estadistico-mic/" TargetMode="External"/><Relationship Id="rId53" Type="http://schemas.openxmlformats.org/officeDocument/2006/relationships/hyperlink" Target="https://www.contrataciones.gov.py/convenios-marco/convenio/422116-suministro-utiles-oficina-estado-paraguayo.html" TargetMode="External"/><Relationship Id="rId58" Type="http://schemas.openxmlformats.org/officeDocument/2006/relationships/hyperlink" Target="https://www.contrataciones.gov.py/licitaciones/adjudicacion/1ef1c50f-b530-6030-8f8e-35a6e1383759/resumen-adjudicacion.html" TargetMode="External"/><Relationship Id="rId74" Type="http://schemas.openxmlformats.org/officeDocument/2006/relationships/hyperlink" Target="https://mipymes.gov.py/" TargetMode="External"/><Relationship Id="rId79" Type="http://schemas.openxmlformats.org/officeDocument/2006/relationships/hyperlink" Target="mailto:info@rediex.gov.py" TargetMode="External"/><Relationship Id="rId102" Type="http://schemas.openxmlformats.org/officeDocument/2006/relationships/hyperlink" Target="https://denuncias.gov.py/portal-publico" TargetMode="External"/><Relationship Id="rId123" Type="http://schemas.openxmlformats.org/officeDocument/2006/relationships/hyperlink" Target="https://drive.google.com/drive/folders/1pqNv0MqA1GdYHmiNXBJCkxfOD3TqC1Vu?usp=sharing" TargetMode="External"/><Relationship Id="rId128" Type="http://schemas.openxmlformats.org/officeDocument/2006/relationships/hyperlink" Target="https://www.mic.gov.py/wp-content/uploads/2024/07/Informe-D.G.A.I.-N%C2%B0-03.2024.Contrataciones-Publicas.pdf" TargetMode="External"/><Relationship Id="rId5" Type="http://schemas.openxmlformats.org/officeDocument/2006/relationships/hyperlink" Target="https://micpy-my.sharepoint.com/:f:/g/personal/maria_mignaco_rediex_gov_py/Eo2RgCOCHMFGk2r7rWDS8JQBz8azCgQK_MWQWJs8D9xiWQ?e=WhDC9R" TargetMode="External"/><Relationship Id="rId90" Type="http://schemas.openxmlformats.org/officeDocument/2006/relationships/hyperlink" Target="https://outlook.office.com/host/377c982d-9686-450e-9a7c-22aeaf1bc162/7211f19f-262a-42eb-a02e-289956491741" TargetMode="External"/><Relationship Id="rId95" Type="http://schemas.openxmlformats.org/officeDocument/2006/relationships/hyperlink" Target="https://micpy-my.sharepoint.com/:f:/g/personal/maria_mignaco_rediex_gov_py/En8ZxWecwllFn534ruwg_pUB2Tj8srhq-pmeYb1mhjmRtA?e=mNYqdW" TargetMode="External"/><Relationship Id="rId22" Type="http://schemas.openxmlformats.org/officeDocument/2006/relationships/hyperlink" Target="https://micpy.sharepoint.com/:f:/s/DireccinGeneraldeFinanciacineInversin/Eh3W9Jxh4WlKucDdDCADEa8Bx54OT6F0EZeWnOxyjzgqWw?e=Be7eht" TargetMode="External"/><Relationship Id="rId27" Type="http://schemas.openxmlformats.org/officeDocument/2006/relationships/hyperlink" Target="https://infonegocios.com.py/amp/plus/felipa-home-cruzo-la-frontera-y-llego-a-ee-uu-con-la-exportacion-de-espejos-artesanales-de-karanda-y" TargetMode="External"/><Relationship Id="rId43" Type="http://schemas.openxmlformats.org/officeDocument/2006/relationships/hyperlink" Target="https://transparencia.senac.gov.py/portal/historial-cumplimiento" TargetMode="External"/><Relationship Id="rId48" Type="http://schemas.openxmlformats.org/officeDocument/2006/relationships/hyperlink" Target="https://www.contrataciones.gov.py/licitaciones/adjudicacion/438263-contratacion-directa-n-17-2023-adquisicion-insumos-productos-alimenticios-ad-referen-1/resumen-adjudicacion.html" TargetMode="External"/><Relationship Id="rId64" Type="http://schemas.openxmlformats.org/officeDocument/2006/relationships/hyperlink" Target="https://micpy-my.sharepoint.com/:f:/g/personal/maria_mignaco_rediex_gov_py/ErWOsrh-LGNDv6KY2ML8RCgBZ-NrMR4fIrBejobYDCgywQ?e=e4caAh" TargetMode="External"/><Relationship Id="rId69" Type="http://schemas.openxmlformats.org/officeDocument/2006/relationships/hyperlink" Target="https://www.instagram.com/rediex_paraguay/" TargetMode="External"/><Relationship Id="rId113" Type="http://schemas.openxmlformats.org/officeDocument/2006/relationships/hyperlink" Target="https://datos-rendicion.contraloria.gov.py/datos-abiertos/" TargetMode="External"/><Relationship Id="rId118" Type="http://schemas.openxmlformats.org/officeDocument/2006/relationships/hyperlink" Target="https://drive.google.com/drive/folders/1MJujrd9btrrQo6wms402CZKTTWUhxZm1?usp=drive_link" TargetMode="External"/><Relationship Id="rId134" Type="http://schemas.openxmlformats.org/officeDocument/2006/relationships/hyperlink" Target="https://www.mic.gov.py/wp-content/uploads/2024/07/Dictamen-N%C2%B003_2024-Baja-de-papeleria-en-desuso.pdf" TargetMode="External"/><Relationship Id="rId139" Type="http://schemas.openxmlformats.org/officeDocument/2006/relationships/hyperlink" Target="https://micpy-my.sharepoint.com/:f:/g/personal/maria_mignaco_rediex_gov_py/ErbDBVl-2E1CjIzi8QaHeU4BLb23Momv8EjKIakRu3RcyQ?e=64iLdO" TargetMode="External"/><Relationship Id="rId80" Type="http://schemas.openxmlformats.org/officeDocument/2006/relationships/hyperlink" Target="mailto:anticorrupcion@mic.gov.py%20%20%20%20%20%20%20-%20%20%20%20%20%20%20Correo%20electr&#243;nico%20y%20otros%20datos%20de%20contacto%20de%20la%20Unidad%20de%20Transparencia%20y%20Anticorrupci&#243;n%20del%20MIC" TargetMode="External"/><Relationship Id="rId85" Type="http://schemas.openxmlformats.org/officeDocument/2006/relationships/hyperlink" Target="https://outlook.office.com/host/377c982d-9686-450e-9a7c-22aeaf1bc162/7211f19f-262a-42eb-a02e-289956491741" TargetMode="External"/><Relationship Id="rId12" Type="http://schemas.openxmlformats.org/officeDocument/2006/relationships/hyperlink" Target="https://outlook.office.com/host/377c982d-9686-450e-9a7c-22aeaf1bc162/7211f19f-262a-42eb-a02e-289956491741" TargetMode="External"/><Relationship Id="rId17" Type="http://schemas.openxmlformats.org/officeDocument/2006/relationships/hyperlink" Target="https://drive.google.com/drive/u/1/folders/1jh7snJ9HceaT0xCCbv5vCP5w1_O5-IbM" TargetMode="External"/><Relationship Id="rId33" Type="http://schemas.openxmlformats.org/officeDocument/2006/relationships/hyperlink" Target="https://micpy-my.sharepoint.com/:f:/g/personal/bianca_balbuena_mic_gov_py/EhJs0_5y0tRLsoVnU3Wg6V0B-0CQq8jc1yhVYGBTfilIOw?e=1eo3Yb" TargetMode="External"/><Relationship Id="rId38" Type="http://schemas.openxmlformats.org/officeDocument/2006/relationships/hyperlink" Target="https://micpy-my.sharepoint.com/:f:/g/personal/bianca_balbuena_mic_gov_py/EjugDO0fzUVGjt5Gj7gTz6cBcb656RhJ4o7ZyMKJzh-GPA?e=6dpdC6" TargetMode="External"/><Relationship Id="rId59" Type="http://schemas.openxmlformats.org/officeDocument/2006/relationships/hyperlink" Target="https://www.contrataciones.gov.py/licitaciones/adjudicacion/1ef2392d-41ee-6d46-8cf8-4b2b02877dde/resumen-adjudicacion.html" TargetMode="External"/><Relationship Id="rId103" Type="http://schemas.openxmlformats.org/officeDocument/2006/relationships/hyperlink" Target="https://denuncias.gov.py/portal-publico" TargetMode="External"/><Relationship Id="rId108" Type="http://schemas.openxmlformats.org/officeDocument/2006/relationships/hyperlink" Target="https://denuncias.gov.py/portal-publico" TargetMode="External"/><Relationship Id="rId124" Type="http://schemas.openxmlformats.org/officeDocument/2006/relationships/hyperlink" Target="https://drive.google.com/drive/folders/1UAujIwDVu_Z1t_xkc_K8bYKYzGmJIYLc?usp=sharing" TargetMode="External"/><Relationship Id="rId129" Type="http://schemas.openxmlformats.org/officeDocument/2006/relationships/hyperlink" Target="https://www.mic.gov.py/wp-content/uploads/2024/07/Informe-D.G.A.I.-N%C2%B0-05.SUACE_.pdf" TargetMode="External"/><Relationship Id="rId54" Type="http://schemas.openxmlformats.org/officeDocument/2006/relationships/hyperlink" Target="https://www.contrataciones.gov.py/convenios-marco/convenio/370374-adquisicion-resmas-papel-criterios-sustentabilidad.html" TargetMode="External"/><Relationship Id="rId70" Type="http://schemas.openxmlformats.org/officeDocument/2006/relationships/hyperlink" Target="https://www.facebook.com/rediexpy" TargetMode="External"/><Relationship Id="rId75" Type="http://schemas.openxmlformats.org/officeDocument/2006/relationships/hyperlink" Target="https://www.mic.gov.py/?s=oficinas+regionales+" TargetMode="External"/><Relationship Id="rId91" Type="http://schemas.openxmlformats.org/officeDocument/2006/relationships/hyperlink" Target="https://drive.google.com/drive/folders/1orpdmNSAfyDp6waWBOm6IlMiqyd6XOPc" TargetMode="External"/><Relationship Id="rId96" Type="http://schemas.openxmlformats.org/officeDocument/2006/relationships/hyperlink" Target="https://micpy-my.sharepoint.com/:f:/g/personal/maria_mignaco_rediex_gov_py/Eote1Vjw28RLiNQMG91Mc44BKUIiQ-4DX9S1Y-mrzHgKiw?e=d7ZBnm" TargetMode="External"/><Relationship Id="rId140" Type="http://schemas.openxmlformats.org/officeDocument/2006/relationships/hyperlink" Target="https://micpy.sharepoint.com/:x:/r/sites/RESPOSITORIOVIRTUALMIPYMES/_layouts/15/Doc.aspx?sourcedoc=%7B38C471B0-46B8-4DFB-960E-9F0FE7BB6B4E%7D&amp;file=Avance%20de%20Metas.xlsx&amp;action=default&amp;mobileredirect=true&amp;wdsle=0" TargetMode="External"/><Relationship Id="rId1" Type="http://schemas.openxmlformats.org/officeDocument/2006/relationships/hyperlink" Target="https://www.mic.gov.py/wp-content/uploads/2024/04/F_244.2024_-Actualiza-Comite-RCC_MIC.pdf" TargetMode="External"/><Relationship Id="rId6" Type="http://schemas.openxmlformats.org/officeDocument/2006/relationships/hyperlink" Target="https://www.mic.gov.py/wp-content/uploads/2024/06/sueldos_202404-Abr.pdf" TargetMode="External"/><Relationship Id="rId23" Type="http://schemas.openxmlformats.org/officeDocument/2006/relationships/hyperlink" Target="https://micpy.sharepoint.com/:f:/s/RESPOSITORIOVIRTUALMIPYMES/EgZO15hKJQZAhVasppdMngkBAzp7cOrK67JSDQSJC8iIfg?e=emRFul" TargetMode="External"/><Relationship Id="rId28" Type="http://schemas.openxmlformats.org/officeDocument/2006/relationships/hyperlink" Target="https://www.ip.gov.py/ip/mas-de-10-mipymes-lograron-enviar-sus-productos-a-paises-de-america-y-europa-mediante-exporta-facil/" TargetMode="External"/><Relationship Id="rId49" Type="http://schemas.openxmlformats.org/officeDocument/2006/relationships/hyperlink" Target="https://www.contrataciones.gov.py/convenios-marco/convenio/415212-incorporacion-pasajes-aereos-tienda-virtual.html" TargetMode="External"/><Relationship Id="rId114" Type="http://schemas.openxmlformats.org/officeDocument/2006/relationships/hyperlink" Target="https://www.mic.gov.py/" TargetMode="External"/><Relationship Id="rId119" Type="http://schemas.openxmlformats.org/officeDocument/2006/relationships/hyperlink" Target="https://www.mic.gov.py/%20%20%20Botonera%20de%20acceso%20directo%20al%20Portal%20de%20Denuncias%20Anticorrupci&#243;n%20desde%20la%20p&#225;gina%20de%20inicio%20del%20Ministerio%20de%20Industria%20y%20Comercio." TargetMode="External"/><Relationship Id="rId44" Type="http://schemas.openxmlformats.org/officeDocument/2006/relationships/hyperlink" Target="https://www.contrataciones.gov.py/licitaciones/adjudicacion/429410-licitacion-concurso-ofertas-n-4-2023-sbe-servicio-limpieza-integral-plurianual-ad-re-1/resumen-adjudicacion.html" TargetMode="External"/><Relationship Id="rId60" Type="http://schemas.openxmlformats.org/officeDocument/2006/relationships/hyperlink" Target="https://www.contrataciones.gov.py/licitaciones/adjudicacion/1ef2ce80-7571-6b30-9598-c1f2c37d69c0/resumen-adjudicacion.html" TargetMode="External"/><Relationship Id="rId65" Type="http://schemas.openxmlformats.org/officeDocument/2006/relationships/hyperlink" Target="mailto:info@rediex.gov.py" TargetMode="External"/><Relationship Id="rId81" Type="http://schemas.openxmlformats.org/officeDocument/2006/relationships/hyperlink" Target="https://denuncias.gov.py/portal-publico" TargetMode="External"/><Relationship Id="rId86" Type="http://schemas.openxmlformats.org/officeDocument/2006/relationships/hyperlink" Target="https://outlook.office.com/host/377c982d-9686-450e-9a7c-22aeaf1bc162/7211f19f-262a-42eb-a02e-289956491741" TargetMode="External"/><Relationship Id="rId130" Type="http://schemas.openxmlformats.org/officeDocument/2006/relationships/hyperlink" Target="https://www.mic.gov.py/wp-content/uploads/2024/07/Informe-D.G.A.I.-N%C2%B0-07.2024.Direccion-Gral-de-Politica-Industrial.pdf" TargetMode="External"/><Relationship Id="rId135" Type="http://schemas.openxmlformats.org/officeDocument/2006/relationships/hyperlink" Target="https://www.mic.gov.py/wp-content/uploads/2024/07/Dictamen-N%C2%B004_2024-Baja-de-Toner.pdf" TargetMode="External"/><Relationship Id="rId13" Type="http://schemas.openxmlformats.org/officeDocument/2006/relationships/hyperlink" Target="https://outlook.office.com/host/377c982d-9686-450e-9a7c-22aeaf1bc162/7211f19f-262a-42eb-a02e-289956491741" TargetMode="External"/><Relationship Id="rId18" Type="http://schemas.openxmlformats.org/officeDocument/2006/relationships/hyperlink" Target="https://drive.google.com/drive/u/1/folders/1MBDydtydJiHdE4Npn6CFWGZHX1xK6-aB" TargetMode="External"/><Relationship Id="rId39" Type="http://schemas.openxmlformats.org/officeDocument/2006/relationships/hyperlink" Target="https://micpy-my.sharepoint.com/:f:/g/personal/bianca_balbuena_mic_gov_py/EjugDO0fzUVGjt5Gj7gTz6cBcb656RhJ4o7ZyMKJzh-GPA?e=6dpdC6" TargetMode="External"/><Relationship Id="rId109" Type="http://schemas.openxmlformats.org/officeDocument/2006/relationships/hyperlink" Target="https://denuncias.gov.py/portal-publico" TargetMode="External"/><Relationship Id="rId34" Type="http://schemas.openxmlformats.org/officeDocument/2006/relationships/hyperlink" Target="https://micpy-my.sharepoint.com/:f:/g/personal/bianca_balbuena_mic_gov_py/Enm07qGW7FVKvTCStWeVnMsBk564wadbH7O0FWZl8QGDlw?e=ab47xo" TargetMode="External"/><Relationship Id="rId50" Type="http://schemas.openxmlformats.org/officeDocument/2006/relationships/hyperlink" Target="https://www.contrataciones.gov.py/convenios-marco/convenio/383440-adquisicion-agua-mineral.html" TargetMode="External"/><Relationship Id="rId55" Type="http://schemas.openxmlformats.org/officeDocument/2006/relationships/hyperlink" Target="https://www.contrataciones.gov.py/convenios-marco/convenio/422114-suministro-productos-limpieza-domisanitarios.html" TargetMode="External"/><Relationship Id="rId76" Type="http://schemas.openxmlformats.org/officeDocument/2006/relationships/hyperlink" Target="https://senatur.gov.py/" TargetMode="External"/><Relationship Id="rId97" Type="http://schemas.openxmlformats.org/officeDocument/2006/relationships/hyperlink" Target="https://micpy-my.sharepoint.com/:f:/g/personal/maria_mignaco_rediex_gov_py/EljV5aeFCXxDiWC82a28xCwBsxrYDDZBSFCMJIpuleZiig?e=WnTwWm" TargetMode="External"/><Relationship Id="rId104" Type="http://schemas.openxmlformats.org/officeDocument/2006/relationships/hyperlink" Target="https://denuncias.gov.py/portal-publico" TargetMode="External"/><Relationship Id="rId120" Type="http://schemas.openxmlformats.org/officeDocument/2006/relationships/hyperlink" Target="https://denuncias.gov.py/portal-publico" TargetMode="External"/><Relationship Id="rId125" Type="http://schemas.openxmlformats.org/officeDocument/2006/relationships/hyperlink" Target="https://drive.google.com/drive/folders/1UAujIwDVu_Z1t_xkc_K8bYKYzGmJIYLc?usp=sharing" TargetMode="External"/><Relationship Id="rId141" Type="http://schemas.openxmlformats.org/officeDocument/2006/relationships/printerSettings" Target="../printerSettings/printerSettings1.bin"/><Relationship Id="rId7" Type="http://schemas.openxmlformats.org/officeDocument/2006/relationships/hyperlink" Target="https://www.mic.gov.py/wp-content/uploads/2024/07/sueldos_202405-May.pdf" TargetMode="External"/><Relationship Id="rId71" Type="http://schemas.openxmlformats.org/officeDocument/2006/relationships/hyperlink" Target="http://www.rediex.gov.py/" TargetMode="External"/><Relationship Id="rId92" Type="http://schemas.openxmlformats.org/officeDocument/2006/relationships/hyperlink" Target="https://micpy-my.sharepoint.com/:f:/g/personal/maria_mignaco_rediex_gov_py/EuIUsOv5w7FEgioZegtZu-oByZmgNmGCj1NiiVGsGS_tNg?e=408zys" TargetMode="External"/><Relationship Id="rId2" Type="http://schemas.openxmlformats.org/officeDocument/2006/relationships/hyperlink" Target="https://www.mic.gov.py/wp-content/uploads/2024/04/F_Resolucion-266.2024-Plan-RCC-Cronograma-2024.pdf" TargetMode="External"/><Relationship Id="rId29" Type="http://schemas.openxmlformats.org/officeDocument/2006/relationships/hyperlink" Target="https://www.mic.gov.py/anexo-estadistico-mic/" TargetMode="External"/><Relationship Id="rId24" Type="http://schemas.openxmlformats.org/officeDocument/2006/relationships/hyperlink" Target="https://micpy.sharepoint.com/:x:/s/RESPOSITORIOVIRTUALMIPYMES/ETcC7IdLkHdKpIH0v4MyPB8BVJvcMi7AaHulvULal4XIiQ?e=BhVZGB" TargetMode="External"/><Relationship Id="rId40" Type="http://schemas.openxmlformats.org/officeDocument/2006/relationships/hyperlink" Target="https://micpy-my.sharepoint.com/:f:/g/personal/bianca_balbuena_mic_gov_py/EnO25Hv-eApNh_LBPJM2gBEBWnJMjJR9n3KrWyFzac2WyQ?e=WiNmhg" TargetMode="External"/><Relationship Id="rId45" Type="http://schemas.openxmlformats.org/officeDocument/2006/relationships/hyperlink" Target="https://www.contrataciones.gov.py/licitaciones/adjudicacion/429409-licitacion-publica-nacional-lpn-n-2-2023-subasta-baja-electronica-contratacion-segur-1/resumen-adjudicacion.html" TargetMode="External"/><Relationship Id="rId66" Type="http://schemas.openxmlformats.org/officeDocument/2006/relationships/hyperlink" Target="mailto:info@rediex.gov.py" TargetMode="External"/><Relationship Id="rId87" Type="http://schemas.openxmlformats.org/officeDocument/2006/relationships/hyperlink" Target="https://outlook.office.com/host/377c982d-9686-450e-9a7c-22aeaf1bc162/7211f19f-262a-42eb-a02e-289956491741" TargetMode="External"/><Relationship Id="rId110" Type="http://schemas.openxmlformats.org/officeDocument/2006/relationships/hyperlink" Target="https://denuncias.gov.py/portal-publico" TargetMode="External"/><Relationship Id="rId115" Type="http://schemas.openxmlformats.org/officeDocument/2006/relationships/hyperlink" Target="https://www.mic.gov.py/sala-de-prensa/" TargetMode="External"/><Relationship Id="rId131" Type="http://schemas.openxmlformats.org/officeDocument/2006/relationships/hyperlink" Target="https://www.mic.gov.py/wp-content/uploads/2024/07/Informe-D.G.A.I.-N%C2%B0-06.24.REDIEX.pdf" TargetMode="External"/><Relationship Id="rId136" Type="http://schemas.openxmlformats.org/officeDocument/2006/relationships/hyperlink" Target="https://www.mic.gov.py/wp-content/uploads/2024/07/Dictamen-N%C2%B005_2024-Bienes-Proyecto-AIEP-y-Otros.pdf" TargetMode="External"/><Relationship Id="rId61" Type="http://schemas.openxmlformats.org/officeDocument/2006/relationships/hyperlink" Target="https://www.contrataciones.gov.py/licitaciones/adjudicacion/1ef299ce-011c-6802-bff5-a9eb687f8485/resumen-adjudicacion.html" TargetMode="External"/><Relationship Id="rId82" Type="http://schemas.openxmlformats.org/officeDocument/2006/relationships/hyperlink" Target="https://micpy-my.sharepoint.com/:b:/g/personal/bianca_balbuena_mic_gov_py/Ed1TtW1jNrhCi1bXz1A0UkkBKpyrzBti_wF4rQTolheaiw?e=Xxqftb" TargetMode="External"/><Relationship Id="rId19" Type="http://schemas.openxmlformats.org/officeDocument/2006/relationships/hyperlink" Target="https://micpy-my.sharepoint.com/:f:/g/personal/maria_mignaco_rediex_gov_py/En2zORxz6fhHiFvTUOXYaL4Bn4su_UD9h4SBPBei5oLLkA?e=RbM2LL" TargetMode="External"/><Relationship Id="rId14" Type="http://schemas.openxmlformats.org/officeDocument/2006/relationships/hyperlink" Target="https://micpy-my.sharepoint.com/:f:/g/personal/cdinatale_mic_gov_py/EkjnOZJU_JNHm3XxwvTyT10BPNc6XjVutFYt5Dq0-spAcQ?e=XHZuWs" TargetMode="External"/><Relationship Id="rId30" Type="http://schemas.openxmlformats.org/officeDocument/2006/relationships/hyperlink" Target="https://micpy-my.sharepoint.com/:f:/g/personal/bianca_balbuena_mic_gov_py/Eh6oI48SPcFAhfJGfbuSaVgBhJJ8caeQl3z6ji9eRKidWQ?e=JNKxKh" TargetMode="External"/><Relationship Id="rId35" Type="http://schemas.openxmlformats.org/officeDocument/2006/relationships/hyperlink" Target="https://www.mic.gov.py/estadisticas-maquila/" TargetMode="External"/><Relationship Id="rId56" Type="http://schemas.openxmlformats.org/officeDocument/2006/relationships/hyperlink" Target="https://www.contrataciones.gov.py/convenios-marco/convenio/382392-adquisicion-productos-contingencia-covid-19.html" TargetMode="External"/><Relationship Id="rId77" Type="http://schemas.openxmlformats.org/officeDocument/2006/relationships/hyperlink" Target="https://mic.gov.py/exporta_facil/" TargetMode="External"/><Relationship Id="rId100" Type="http://schemas.openxmlformats.org/officeDocument/2006/relationships/hyperlink" Target="https://micpy-my.sharepoint.com/:x:/g/personal/bianca_balbuena_mic_gov_py/EfoDyQb8zU5MkMDTrlOOEd0BKAsU0OabFhCgd6HLQIo52g?e=aa5Eet" TargetMode="External"/><Relationship Id="rId105" Type="http://schemas.openxmlformats.org/officeDocument/2006/relationships/hyperlink" Target="https://denuncias.gov.py/portal-publico" TargetMode="External"/><Relationship Id="rId126" Type="http://schemas.openxmlformats.org/officeDocument/2006/relationships/hyperlink" Target="../../../../../../../:b:/g/personal/mramirez_mic_gov_py/EQurqgwLVgxBrNVCvJpvQl0BoY5grBP078VjADSUoEanfA?e=Y4cOj9" TargetMode="External"/><Relationship Id="rId8" Type="http://schemas.openxmlformats.org/officeDocument/2006/relationships/hyperlink" Target="https://informacionpublica.paraguay.gov.py/" TargetMode="External"/><Relationship Id="rId51" Type="http://schemas.openxmlformats.org/officeDocument/2006/relationships/hyperlink" Target="https://www.contrataciones.gov.py/convenios-marco/convenio/400008-adquisicion-productos-alimenticios.html" TargetMode="External"/><Relationship Id="rId72" Type="http://schemas.openxmlformats.org/officeDocument/2006/relationships/hyperlink" Target="https://paraguayexport.gov.py/" TargetMode="External"/><Relationship Id="rId93" Type="http://schemas.openxmlformats.org/officeDocument/2006/relationships/hyperlink" Target="https://micpy-my.sharepoint.com/:f:/g/personal/maria_mignaco_rediex_gov_py/En8ZxWecwllFn534ruwg_pUB2Tj8srhq-pmeYb1mhjmRtA?e=mNYqdW" TargetMode="External"/><Relationship Id="rId98" Type="http://schemas.openxmlformats.org/officeDocument/2006/relationships/hyperlink" Target="https://micpy-my.sharepoint.com/:x:/g/personal/bianca_balbuena_mic_gov_py/EfoDyQb8zU5MkMDTrlOOEd0BKAsU0OabFhCgd6HLQIo52g?e=aa5Eet" TargetMode="External"/><Relationship Id="rId121" Type="http://schemas.openxmlformats.org/officeDocument/2006/relationships/hyperlink" Target="https://denuncias.gov.py/portal-publico" TargetMode="External"/><Relationship Id="rId142" Type="http://schemas.openxmlformats.org/officeDocument/2006/relationships/drawing" Target="../drawings/drawing1.xml"/><Relationship Id="rId3" Type="http://schemas.openxmlformats.org/officeDocument/2006/relationships/hyperlink" Target="https://www.mic.gov.py/wp-content/uploads/2024/04/F_Resolucion-266.2024-Plan-RCC-Cronograma-2024.pdf" TargetMode="External"/><Relationship Id="rId25" Type="http://schemas.openxmlformats.org/officeDocument/2006/relationships/hyperlink" Target="https://micpy.sharepoint.com/:x:/s/RESPOSITORIOVIRTUALMIPYMES/ETcC7IdLkHdKpIH0v4MyPB8BVJvcMi7AaHulvULal4XIiQ?e=a5VqRh" TargetMode="External"/><Relationship Id="rId46" Type="http://schemas.openxmlformats.org/officeDocument/2006/relationships/hyperlink" Target="https://www.contrataciones.gov.py/licitaciones/adjudicacion/434857-contratacion-directa-n-12-2023-servicio-publicaciones-contrato-abierto-ad-refendum-1/resumen-adjudicacion.html" TargetMode="External"/><Relationship Id="rId67" Type="http://schemas.openxmlformats.org/officeDocument/2006/relationships/hyperlink" Target="mailto:info@rediex.gov.py" TargetMode="External"/><Relationship Id="rId116" Type="http://schemas.openxmlformats.org/officeDocument/2006/relationships/hyperlink" Target="https://www.youtube.com/@PrensaMIC" TargetMode="External"/><Relationship Id="rId137" Type="http://schemas.openxmlformats.org/officeDocument/2006/relationships/hyperlink" Target="https://www.mic.gov.py/wp-content/uploads/2024/07/Dictamen-N%C2%B006_2024-Rectificacion-Operacion-Bancaria.pdf" TargetMode="External"/><Relationship Id="rId20" Type="http://schemas.openxmlformats.org/officeDocument/2006/relationships/hyperlink" Target="https://micpy-my.sharepoint.com/:f:/g/personal/maria_mignaco_rediex_gov_py/ErWOsrh-LGNDv6KY2ML8RCgBZ-NrMR4fIrBejobYDCgywQ?e=e4caAh" TargetMode="External"/><Relationship Id="rId41" Type="http://schemas.openxmlformats.org/officeDocument/2006/relationships/hyperlink" Target="https://transparencia.senac.gov.py/portal/historial-cumplimiento" TargetMode="External"/><Relationship Id="rId62" Type="http://schemas.openxmlformats.org/officeDocument/2006/relationships/hyperlink" Target="https://www.contrataciones.gov.py/licitaciones/convocatoria/1eefdc50-d9f2-6f3e-90f7-53ca5d963ba6.html" TargetMode="External"/><Relationship Id="rId83" Type="http://schemas.openxmlformats.org/officeDocument/2006/relationships/hyperlink" Target="https://micpy-my.sharepoint.com/:b:/g/personal/bianca_balbuena_mic_gov_py/Ed1TtW1jNrhCi1bXz1A0UkkBKpyrzBti_wF4rQTolheaiw?e=Xxqftb" TargetMode="External"/><Relationship Id="rId88" Type="http://schemas.openxmlformats.org/officeDocument/2006/relationships/hyperlink" Target="https://outlook.office.com/host/377c982d-9686-450e-9a7c-22aeaf1bc162/7211f19f-262a-42eb-a02e-289956491741" TargetMode="External"/><Relationship Id="rId111" Type="http://schemas.openxmlformats.org/officeDocument/2006/relationships/hyperlink" Target="https://denuncias.gov.py/portal-publico" TargetMode="External"/><Relationship Id="rId132" Type="http://schemas.openxmlformats.org/officeDocument/2006/relationships/hyperlink" Target="https://www.mic.gov.py/wp-content/uploads/2024/07/Informe-D.G.A.I.-N%C2%B0-04.2024.Incorporac-Bienes-Radio.pdf" TargetMode="External"/><Relationship Id="rId15" Type="http://schemas.openxmlformats.org/officeDocument/2006/relationships/hyperlink" Target="https://micpy-my.sharepoint.com/:f:/g/personal/cdinatale_mic_gov_py/EkjnOZJU_JNHm3XxwvTyT10BPNc6XjVutFYt5Dq0-spAcQ?e=XHZuWs" TargetMode="External"/><Relationship Id="rId36" Type="http://schemas.openxmlformats.org/officeDocument/2006/relationships/hyperlink" Target="https://www.mic.gov.py/anexo-estadistico-mic/" TargetMode="External"/><Relationship Id="rId57" Type="http://schemas.openxmlformats.org/officeDocument/2006/relationships/hyperlink" Target="https://www.contrataciones.gov.py/licitaciones/adjudicacion/1ef22a53-9b5a-6f58-9b5d-91df7cd50999/resumen-adjudicacion.html" TargetMode="External"/><Relationship Id="rId106" Type="http://schemas.openxmlformats.org/officeDocument/2006/relationships/hyperlink" Target="https://denuncias.gov.py/portal-publico" TargetMode="External"/><Relationship Id="rId127" Type="http://schemas.openxmlformats.org/officeDocument/2006/relationships/hyperlink" Target="https://www.mic.gov.py/wp-content/uploads/2024/07/Informe-D.G.A.I.-N%C2%B0-08.2024.Niveles-100200300500-y-800.pdf" TargetMode="External"/><Relationship Id="rId10" Type="http://schemas.openxmlformats.org/officeDocument/2006/relationships/hyperlink" Target="https://informacionpublica.paraguay.gov.py/" TargetMode="External"/><Relationship Id="rId31" Type="http://schemas.openxmlformats.org/officeDocument/2006/relationships/hyperlink" Target="https://micpy-my.sharepoint.com/:f:/g/personal/bianca_balbuena_mic_gov_py/Eh6oI48SPcFAhfJGfbuSaVgBhJJ8caeQl3z6ji9eRKidWQ?e=JNKxKh" TargetMode="External"/><Relationship Id="rId52" Type="http://schemas.openxmlformats.org/officeDocument/2006/relationships/hyperlink" Target="https://www.contrataciones.gov.py/convenios-marco/convenio/419665-incorporacion-repuestos-informaticos-tienda-virtual.html" TargetMode="External"/><Relationship Id="rId73" Type="http://schemas.openxmlformats.org/officeDocument/2006/relationships/hyperlink" Target="https://twitter.com/REDIEXParaguay" TargetMode="External"/><Relationship Id="rId78" Type="http://schemas.openxmlformats.org/officeDocument/2006/relationships/hyperlink" Target="https://inap.gov.py/" TargetMode="External"/><Relationship Id="rId94" Type="http://schemas.openxmlformats.org/officeDocument/2006/relationships/hyperlink" Target="https://micpy-my.sharepoint.com/:f:/g/personal/maria_mignaco_rediex_gov_py/En8ZxWecwllFn534ruwg_pUB2Tj8srhq-pmeYb1mhjmRtA?e=mNYqdW" TargetMode="External"/><Relationship Id="rId99" Type="http://schemas.openxmlformats.org/officeDocument/2006/relationships/hyperlink" Target="https://micpy-my.sharepoint.com/:x:/g/personal/bianca_balbuena_mic_gov_py/EfoDyQb8zU5MkMDTrlOOEd0BKAsU0OabFhCgd6HLQIo52g?e=aa5Eet" TargetMode="External"/><Relationship Id="rId101" Type="http://schemas.openxmlformats.org/officeDocument/2006/relationships/hyperlink" Target="https://micpy-my.sharepoint.com/:x:/g/personal/bianca_balbuena_mic_gov_py/EfoDyQb8zU5MkMDTrlOOEd0BKAsU0OabFhCgd6HLQIo52g?e=aa5Eet" TargetMode="External"/><Relationship Id="rId122" Type="http://schemas.openxmlformats.org/officeDocument/2006/relationships/hyperlink" Target="https://www.mic.gov.py/unidad-de-transparencia-y-la-anticorrupcion/" TargetMode="External"/><Relationship Id="rId4" Type="http://schemas.openxmlformats.org/officeDocument/2006/relationships/hyperlink" Target="https://www.mipymes.gov.py/" TargetMode="External"/><Relationship Id="rId9" Type="http://schemas.openxmlformats.org/officeDocument/2006/relationships/hyperlink" Target="https://informacionpublica.paraguay.gov.py/" TargetMode="External"/><Relationship Id="rId26" Type="http://schemas.openxmlformats.org/officeDocument/2006/relationships/hyperlink" Target="https://www.youtube.com/watch?v=Los5KOPM0MI&amp;ab_channel=ViceministeriodeMipymesParaguay" TargetMode="External"/><Relationship Id="rId47" Type="http://schemas.openxmlformats.org/officeDocument/2006/relationships/hyperlink" Target="https://www.contrataciones.gov.py/licitaciones/adjudicacion/437997-contratacion-directa-n-15-2023-adquisicion-radios-portatiles-walkie-talkie-accesorio-1/resumen-adjudicacion.html" TargetMode="External"/><Relationship Id="rId68" Type="http://schemas.openxmlformats.org/officeDocument/2006/relationships/hyperlink" Target="https://www.linkedin.com/company/rediexpy/" TargetMode="External"/><Relationship Id="rId89" Type="http://schemas.openxmlformats.org/officeDocument/2006/relationships/hyperlink" Target="https://outlook.office.com/host/377c982d-9686-450e-9a7c-22aeaf1bc162/7211f19f-262a-42eb-a02e-289956491741" TargetMode="External"/><Relationship Id="rId112" Type="http://schemas.openxmlformats.org/officeDocument/2006/relationships/hyperlink" Target="https://paneldenuncias.senac.gov.py/" TargetMode="External"/><Relationship Id="rId133" Type="http://schemas.openxmlformats.org/officeDocument/2006/relationships/hyperlink" Target="https://www.mic.gov.py/wp-content/uploads/2024/07/Dictamen-N%C2%B002_2024-Caja-Chica.pdf" TargetMode="External"/><Relationship Id="rId16" Type="http://schemas.openxmlformats.org/officeDocument/2006/relationships/hyperlink" Target="https://drive.google.com/drive/u/1/folders/1MBDydtydJiHdE4Npn6CFWGZHX1xK6-aB"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T461"/>
  <sheetViews>
    <sheetView tabSelected="1" topLeftCell="A187" zoomScale="69" zoomScaleNormal="69" workbookViewId="0">
      <selection activeCell="H339" sqref="H339"/>
    </sheetView>
  </sheetViews>
  <sheetFormatPr baseColWidth="10" defaultColWidth="9.140625" defaultRowHeight="15"/>
  <cols>
    <col min="1" max="1" width="24.7109375" style="1" customWidth="1"/>
    <col min="2" max="2" width="30.85546875" style="1" customWidth="1"/>
    <col min="3" max="3" width="28.85546875" style="1" customWidth="1"/>
    <col min="4" max="4" width="24.7109375" style="1" customWidth="1"/>
    <col min="5" max="5" width="31" style="1" customWidth="1"/>
    <col min="6" max="6" width="47.42578125" style="1" customWidth="1"/>
    <col min="7" max="7" width="33.28515625" style="1" customWidth="1"/>
    <col min="8" max="16384" width="9.140625" style="1"/>
  </cols>
  <sheetData>
    <row r="1" spans="1:7">
      <c r="A1" s="244"/>
      <c r="B1" s="245"/>
      <c r="C1" s="245"/>
      <c r="D1" s="245"/>
      <c r="E1" s="245"/>
      <c r="F1" s="245"/>
      <c r="G1" s="246"/>
    </row>
    <row r="2" spans="1:7" ht="98.25" customHeight="1">
      <c r="A2" s="247"/>
      <c r="B2" s="248"/>
      <c r="C2" s="248"/>
      <c r="D2" s="248"/>
      <c r="E2" s="248"/>
      <c r="F2" s="248"/>
      <c r="G2" s="249"/>
    </row>
    <row r="3" spans="1:7" ht="15" customHeight="1">
      <c r="A3" s="281" t="s">
        <v>305</v>
      </c>
      <c r="B3" s="282"/>
      <c r="C3" s="282"/>
      <c r="D3" s="282"/>
      <c r="E3" s="282"/>
      <c r="F3" s="282"/>
      <c r="G3" s="283"/>
    </row>
    <row r="4" spans="1:7" ht="65.25" customHeight="1">
      <c r="A4" s="284"/>
      <c r="B4" s="285"/>
      <c r="C4" s="285"/>
      <c r="D4" s="285"/>
      <c r="E4" s="285"/>
      <c r="F4" s="285"/>
      <c r="G4" s="286"/>
    </row>
    <row r="5" spans="1:7" ht="28.5" customHeight="1">
      <c r="A5" s="287" t="s">
        <v>39</v>
      </c>
      <c r="B5" s="288"/>
      <c r="C5" s="288"/>
      <c r="D5" s="288"/>
      <c r="E5" s="288"/>
      <c r="F5" s="288"/>
      <c r="G5" s="289"/>
    </row>
    <row r="6" spans="1:7" ht="49.5" customHeight="1">
      <c r="A6" s="314" t="s">
        <v>87</v>
      </c>
      <c r="B6" s="315"/>
      <c r="C6" s="316" t="s">
        <v>63</v>
      </c>
      <c r="D6" s="316"/>
      <c r="E6" s="316"/>
      <c r="F6" s="316"/>
      <c r="G6" s="317"/>
    </row>
    <row r="7" spans="1:7" ht="52.5" customHeight="1">
      <c r="A7" s="318" t="s">
        <v>41</v>
      </c>
      <c r="B7" s="319"/>
      <c r="C7" s="320" t="s">
        <v>40</v>
      </c>
      <c r="D7" s="321"/>
      <c r="E7" s="321"/>
      <c r="F7" s="321"/>
      <c r="G7" s="322"/>
    </row>
    <row r="8" spans="1:7" ht="31.5" customHeight="1">
      <c r="A8" s="290" t="s">
        <v>86</v>
      </c>
      <c r="B8" s="207"/>
      <c r="C8" s="207"/>
      <c r="D8" s="207"/>
      <c r="E8" s="207"/>
      <c r="F8" s="207"/>
      <c r="G8" s="208"/>
    </row>
    <row r="9" spans="1:7" ht="15.75" customHeight="1">
      <c r="A9" s="291" t="s">
        <v>88</v>
      </c>
      <c r="B9" s="292"/>
      <c r="C9" s="292"/>
      <c r="D9" s="292"/>
      <c r="E9" s="292"/>
      <c r="F9" s="292"/>
      <c r="G9" s="293"/>
    </row>
    <row r="10" spans="1:7" ht="48.75" customHeight="1">
      <c r="A10" s="294"/>
      <c r="B10" s="295"/>
      <c r="C10" s="295"/>
      <c r="D10" s="295"/>
      <c r="E10" s="295"/>
      <c r="F10" s="295"/>
      <c r="G10" s="296"/>
    </row>
    <row r="11" spans="1:7" ht="8.25" hidden="1" customHeight="1">
      <c r="A11" s="294"/>
      <c r="B11" s="295"/>
      <c r="C11" s="295"/>
      <c r="D11" s="295"/>
      <c r="E11" s="295"/>
      <c r="F11" s="295"/>
      <c r="G11" s="296"/>
    </row>
    <row r="12" spans="1:7" ht="6.75" hidden="1" customHeight="1">
      <c r="A12" s="294"/>
      <c r="B12" s="295"/>
      <c r="C12" s="295"/>
      <c r="D12" s="295"/>
      <c r="E12" s="295"/>
      <c r="F12" s="295"/>
      <c r="G12" s="296"/>
    </row>
    <row r="13" spans="1:7" ht="15" hidden="1" customHeight="1">
      <c r="A13" s="294"/>
      <c r="B13" s="295"/>
      <c r="C13" s="295"/>
      <c r="D13" s="295"/>
      <c r="E13" s="295"/>
      <c r="F13" s="295"/>
      <c r="G13" s="296"/>
    </row>
    <row r="14" spans="1:7" ht="15" hidden="1" customHeight="1">
      <c r="A14" s="297"/>
      <c r="B14" s="298"/>
      <c r="C14" s="298"/>
      <c r="D14" s="298"/>
      <c r="E14" s="298"/>
      <c r="F14" s="298"/>
      <c r="G14" s="299"/>
    </row>
    <row r="15" spans="1:7" ht="45" hidden="1" customHeight="1">
      <c r="A15" s="300" t="s">
        <v>4</v>
      </c>
      <c r="B15" s="300"/>
      <c r="C15" s="300"/>
      <c r="D15" s="300"/>
      <c r="E15" s="300"/>
      <c r="F15" s="300"/>
      <c r="G15" s="300"/>
    </row>
    <row r="16" spans="1:7" s="2" customFormat="1" ht="1.5" hidden="1" customHeight="1">
      <c r="A16" s="301" t="s">
        <v>5</v>
      </c>
      <c r="B16" s="302"/>
      <c r="C16" s="302"/>
      <c r="D16" s="302"/>
      <c r="E16" s="302"/>
      <c r="F16" s="302"/>
      <c r="G16" s="302"/>
    </row>
    <row r="17" spans="1:7" s="2" customFormat="1" ht="21.75" hidden="1" customHeight="1">
      <c r="A17" s="303"/>
      <c r="B17" s="304"/>
      <c r="C17" s="304"/>
      <c r="D17" s="304"/>
      <c r="E17" s="304"/>
      <c r="F17" s="304"/>
      <c r="G17" s="304"/>
    </row>
    <row r="18" spans="1:7" hidden="1">
      <c r="A18" s="303"/>
      <c r="B18" s="304"/>
      <c r="C18" s="304"/>
      <c r="D18" s="304"/>
      <c r="E18" s="304"/>
      <c r="F18" s="304"/>
      <c r="G18" s="304"/>
    </row>
    <row r="19" spans="1:7" ht="15.75" hidden="1" customHeight="1">
      <c r="A19" s="303"/>
      <c r="B19" s="304"/>
      <c r="C19" s="304"/>
      <c r="D19" s="304"/>
      <c r="E19" s="304"/>
      <c r="F19" s="304"/>
      <c r="G19" s="304"/>
    </row>
    <row r="20" spans="1:7" hidden="1">
      <c r="A20" s="303"/>
      <c r="B20" s="304"/>
      <c r="C20" s="304"/>
      <c r="D20" s="304"/>
      <c r="E20" s="304"/>
      <c r="F20" s="304"/>
      <c r="G20" s="304"/>
    </row>
    <row r="21" spans="1:7" ht="15.75" hidden="1" customHeight="1">
      <c r="A21" s="305"/>
      <c r="B21" s="306"/>
      <c r="C21" s="306"/>
      <c r="D21" s="306"/>
      <c r="E21" s="306"/>
      <c r="F21" s="306"/>
      <c r="G21" s="306"/>
    </row>
    <row r="22" spans="1:7" ht="42.75" customHeight="1">
      <c r="A22" s="307" t="s">
        <v>90</v>
      </c>
      <c r="B22" s="308"/>
      <c r="C22" s="308"/>
      <c r="D22" s="308"/>
      <c r="E22" s="308"/>
      <c r="F22" s="308"/>
      <c r="G22" s="308"/>
    </row>
    <row r="23" spans="1:7" ht="30.75" customHeight="1">
      <c r="A23" s="265" t="s">
        <v>7</v>
      </c>
      <c r="B23" s="266"/>
      <c r="C23" s="266"/>
      <c r="D23" s="266"/>
      <c r="E23" s="266"/>
      <c r="F23" s="266"/>
      <c r="G23" s="267"/>
    </row>
    <row r="24" spans="1:7" ht="21.75" customHeight="1">
      <c r="A24" s="7" t="s">
        <v>42</v>
      </c>
      <c r="B24" s="310" t="s">
        <v>80</v>
      </c>
      <c r="C24" s="311"/>
      <c r="D24" s="312" t="s">
        <v>43</v>
      </c>
      <c r="E24" s="313"/>
      <c r="F24" s="309" t="s">
        <v>81</v>
      </c>
      <c r="G24" s="309"/>
    </row>
    <row r="25" spans="1:7" ht="15.75" customHeight="1">
      <c r="A25" s="8">
        <v>1</v>
      </c>
      <c r="B25" s="274" t="s">
        <v>9</v>
      </c>
      <c r="C25" s="274"/>
      <c r="D25" s="227" t="s">
        <v>10</v>
      </c>
      <c r="E25" s="228"/>
      <c r="F25" s="275" t="s">
        <v>33</v>
      </c>
      <c r="G25" s="276"/>
    </row>
    <row r="26" spans="1:7" ht="15.75">
      <c r="A26" s="8">
        <v>2</v>
      </c>
      <c r="B26" s="274" t="s">
        <v>14</v>
      </c>
      <c r="C26" s="274"/>
      <c r="D26" s="227" t="s">
        <v>24</v>
      </c>
      <c r="E26" s="228"/>
      <c r="F26" s="275" t="s">
        <v>34</v>
      </c>
      <c r="G26" s="276"/>
    </row>
    <row r="27" spans="1:7" ht="15.75" customHeight="1">
      <c r="A27" s="8">
        <v>3</v>
      </c>
      <c r="B27" s="274" t="s">
        <v>15</v>
      </c>
      <c r="C27" s="274"/>
      <c r="D27" s="227" t="s">
        <v>25</v>
      </c>
      <c r="E27" s="228"/>
      <c r="F27" s="275" t="s">
        <v>34</v>
      </c>
      <c r="G27" s="276"/>
    </row>
    <row r="28" spans="1:7" ht="15.75" customHeight="1">
      <c r="A28" s="8">
        <v>4</v>
      </c>
      <c r="B28" s="274" t="s">
        <v>16</v>
      </c>
      <c r="C28" s="274"/>
      <c r="D28" s="227" t="s">
        <v>26</v>
      </c>
      <c r="E28" s="228"/>
      <c r="F28" s="275" t="s">
        <v>35</v>
      </c>
      <c r="G28" s="276"/>
    </row>
    <row r="29" spans="1:7" ht="15.75" customHeight="1">
      <c r="A29" s="8">
        <v>5</v>
      </c>
      <c r="B29" s="274" t="s">
        <v>17</v>
      </c>
      <c r="C29" s="274"/>
      <c r="D29" s="227" t="s">
        <v>26</v>
      </c>
      <c r="E29" s="228"/>
      <c r="F29" s="275" t="s">
        <v>36</v>
      </c>
      <c r="G29" s="276"/>
    </row>
    <row r="30" spans="1:7" ht="15.75" customHeight="1">
      <c r="A30" s="8">
        <v>6</v>
      </c>
      <c r="B30" s="274" t="s">
        <v>18</v>
      </c>
      <c r="C30" s="274"/>
      <c r="D30" s="227" t="s">
        <v>27</v>
      </c>
      <c r="E30" s="228"/>
      <c r="F30" s="275" t="s">
        <v>37</v>
      </c>
      <c r="G30" s="276"/>
    </row>
    <row r="31" spans="1:7" ht="15.75" customHeight="1">
      <c r="A31" s="8">
        <v>7</v>
      </c>
      <c r="B31" s="277" t="s">
        <v>19</v>
      </c>
      <c r="C31" s="278"/>
      <c r="D31" s="227" t="s">
        <v>28</v>
      </c>
      <c r="E31" s="228"/>
      <c r="F31" s="275" t="s">
        <v>37</v>
      </c>
      <c r="G31" s="276"/>
    </row>
    <row r="32" spans="1:7" ht="15.75">
      <c r="A32" s="8">
        <v>8</v>
      </c>
      <c r="B32" s="274" t="s">
        <v>20</v>
      </c>
      <c r="C32" s="274"/>
      <c r="D32" s="227" t="s">
        <v>29</v>
      </c>
      <c r="E32" s="228"/>
      <c r="F32" s="275" t="s">
        <v>37</v>
      </c>
      <c r="G32" s="276"/>
    </row>
    <row r="33" spans="1:7" ht="15.75">
      <c r="A33" s="8">
        <v>9</v>
      </c>
      <c r="B33" s="277" t="s">
        <v>21</v>
      </c>
      <c r="C33" s="278"/>
      <c r="D33" s="227" t="s">
        <v>30</v>
      </c>
      <c r="E33" s="228"/>
      <c r="F33" s="275" t="s">
        <v>37</v>
      </c>
      <c r="G33" s="276"/>
    </row>
    <row r="34" spans="1:7" ht="15.75">
      <c r="A34" s="8">
        <v>10</v>
      </c>
      <c r="B34" s="274" t="s">
        <v>22</v>
      </c>
      <c r="C34" s="274"/>
      <c r="D34" s="279" t="s">
        <v>31</v>
      </c>
      <c r="E34" s="280"/>
      <c r="F34" s="275" t="s">
        <v>37</v>
      </c>
      <c r="G34" s="276"/>
    </row>
    <row r="35" spans="1:7" ht="18.75" customHeight="1">
      <c r="A35" s="8">
        <v>11</v>
      </c>
      <c r="B35" s="274" t="s">
        <v>91</v>
      </c>
      <c r="C35" s="274"/>
      <c r="D35" s="227" t="s">
        <v>298</v>
      </c>
      <c r="E35" s="228"/>
      <c r="F35" s="275" t="s">
        <v>38</v>
      </c>
      <c r="G35" s="276"/>
    </row>
    <row r="36" spans="1:7" ht="18.75" customHeight="1">
      <c r="A36" s="8">
        <v>12</v>
      </c>
      <c r="B36" s="274" t="s">
        <v>23</v>
      </c>
      <c r="C36" s="274"/>
      <c r="D36" s="227" t="s">
        <v>32</v>
      </c>
      <c r="E36" s="228"/>
      <c r="F36" s="275" t="s">
        <v>38</v>
      </c>
      <c r="G36" s="276"/>
    </row>
    <row r="37" spans="1:7" ht="39" customHeight="1">
      <c r="A37" s="326" t="s">
        <v>64</v>
      </c>
      <c r="B37" s="326"/>
      <c r="C37" s="326"/>
      <c r="D37" s="326"/>
      <c r="E37" s="251" t="s">
        <v>300</v>
      </c>
      <c r="F37" s="252"/>
      <c r="G37" s="253"/>
    </row>
    <row r="38" spans="1:7" ht="33.75" customHeight="1">
      <c r="A38" s="250" t="s">
        <v>44</v>
      </c>
      <c r="B38" s="250"/>
      <c r="C38" s="250"/>
      <c r="D38" s="250"/>
      <c r="E38" s="251" t="s">
        <v>47</v>
      </c>
      <c r="F38" s="252"/>
      <c r="G38" s="253"/>
    </row>
    <row r="39" spans="1:7" ht="33.75" customHeight="1">
      <c r="A39" s="250" t="s">
        <v>45</v>
      </c>
      <c r="B39" s="250"/>
      <c r="C39" s="250"/>
      <c r="D39" s="250"/>
      <c r="E39" s="251" t="s">
        <v>299</v>
      </c>
      <c r="F39" s="252"/>
      <c r="G39" s="253"/>
    </row>
    <row r="40" spans="1:7" ht="31.5" customHeight="1">
      <c r="A40" s="250" t="s">
        <v>46</v>
      </c>
      <c r="B40" s="250"/>
      <c r="C40" s="250"/>
      <c r="D40" s="250"/>
      <c r="E40" s="251" t="s">
        <v>89</v>
      </c>
      <c r="F40" s="252"/>
      <c r="G40" s="253"/>
    </row>
    <row r="41" spans="1:7" ht="42.75" customHeight="1">
      <c r="A41" s="254" t="s">
        <v>65</v>
      </c>
      <c r="B41" s="255"/>
      <c r="C41" s="255"/>
      <c r="D41" s="255"/>
      <c r="E41" s="255"/>
      <c r="F41" s="255"/>
      <c r="G41" s="255"/>
    </row>
    <row r="42" spans="1:7" ht="39.75" customHeight="1">
      <c r="A42" s="191" t="s">
        <v>77</v>
      </c>
      <c r="B42" s="192"/>
      <c r="C42" s="192"/>
      <c r="D42" s="192"/>
      <c r="E42" s="192"/>
      <c r="F42" s="192"/>
      <c r="G42" s="192"/>
    </row>
    <row r="43" spans="1:7" ht="27" customHeight="1">
      <c r="A43" s="265" t="s">
        <v>8</v>
      </c>
      <c r="B43" s="266"/>
      <c r="C43" s="266"/>
      <c r="D43" s="266"/>
      <c r="E43" s="266"/>
      <c r="F43" s="266"/>
      <c r="G43" s="267"/>
    </row>
    <row r="44" spans="1:7" ht="30.75" customHeight="1">
      <c r="A44" s="191" t="s">
        <v>78</v>
      </c>
      <c r="B44" s="325"/>
      <c r="C44" s="325"/>
      <c r="D44" s="325"/>
      <c r="E44" s="325"/>
      <c r="F44" s="325"/>
      <c r="G44" s="325"/>
    </row>
    <row r="45" spans="1:7" ht="29.25" customHeight="1">
      <c r="A45" s="265" t="s">
        <v>8</v>
      </c>
      <c r="B45" s="266"/>
      <c r="C45" s="266"/>
      <c r="D45" s="266"/>
      <c r="E45" s="266"/>
      <c r="F45" s="266"/>
      <c r="G45" s="267"/>
    </row>
    <row r="46" spans="1:7" ht="47.25">
      <c r="A46" s="4" t="s">
        <v>66</v>
      </c>
      <c r="B46" s="143" t="s">
        <v>67</v>
      </c>
      <c r="C46" s="143"/>
      <c r="D46" s="4" t="s">
        <v>48</v>
      </c>
      <c r="E46" s="323" t="s">
        <v>49</v>
      </c>
      <c r="F46" s="324"/>
      <c r="G46" s="6" t="s">
        <v>50</v>
      </c>
    </row>
    <row r="47" spans="1:7" ht="158.25" customHeight="1">
      <c r="A47" s="17" t="s">
        <v>0</v>
      </c>
      <c r="B47" s="202" t="s">
        <v>306</v>
      </c>
      <c r="C47" s="202"/>
      <c r="D47" s="18" t="s">
        <v>13</v>
      </c>
      <c r="E47" s="227" t="s">
        <v>97</v>
      </c>
      <c r="F47" s="228"/>
      <c r="G47" s="19" t="s">
        <v>98</v>
      </c>
    </row>
    <row r="48" spans="1:7" ht="125.25" customHeight="1">
      <c r="A48" s="17" t="s">
        <v>1</v>
      </c>
      <c r="B48" s="202" t="s">
        <v>737</v>
      </c>
      <c r="C48" s="202"/>
      <c r="D48" s="20" t="s">
        <v>92</v>
      </c>
      <c r="E48" s="217" t="s">
        <v>738</v>
      </c>
      <c r="F48" s="219"/>
      <c r="G48" s="122" t="s">
        <v>739</v>
      </c>
    </row>
    <row r="49" spans="1:7" ht="132" customHeight="1">
      <c r="A49" s="13" t="s">
        <v>2</v>
      </c>
      <c r="B49" s="232" t="s">
        <v>11</v>
      </c>
      <c r="C49" s="233"/>
      <c r="D49" s="13" t="s">
        <v>93</v>
      </c>
      <c r="E49" s="234" t="s">
        <v>266</v>
      </c>
      <c r="F49" s="235"/>
      <c r="G49" s="19" t="s">
        <v>267</v>
      </c>
    </row>
    <row r="50" spans="1:7" ht="131.25" customHeight="1">
      <c r="A50" s="13" t="s">
        <v>3</v>
      </c>
      <c r="B50" s="232" t="s">
        <v>12</v>
      </c>
      <c r="C50" s="233"/>
      <c r="D50" s="14" t="s">
        <v>93</v>
      </c>
      <c r="E50" s="234" t="s">
        <v>268</v>
      </c>
      <c r="F50" s="235"/>
      <c r="G50" s="16" t="s">
        <v>269</v>
      </c>
    </row>
    <row r="51" spans="1:7" ht="351" customHeight="1">
      <c r="A51" s="5" t="s">
        <v>6</v>
      </c>
      <c r="B51" s="217" t="s">
        <v>95</v>
      </c>
      <c r="C51" s="226"/>
      <c r="D51" s="23" t="s">
        <v>307</v>
      </c>
      <c r="E51" s="217" t="s">
        <v>578</v>
      </c>
      <c r="F51" s="225"/>
      <c r="G51" s="19" t="s">
        <v>96</v>
      </c>
    </row>
    <row r="52" spans="1:7" ht="42" customHeight="1">
      <c r="A52" s="236" t="s">
        <v>94</v>
      </c>
      <c r="B52" s="236"/>
      <c r="C52" s="236"/>
      <c r="D52" s="236"/>
      <c r="E52" s="236"/>
      <c r="F52" s="236"/>
      <c r="G52" s="236"/>
    </row>
    <row r="53" spans="1:7" ht="40.5" customHeight="1">
      <c r="A53" s="240" t="s">
        <v>51</v>
      </c>
      <c r="B53" s="241"/>
      <c r="C53" s="241"/>
      <c r="D53" s="241"/>
      <c r="E53" s="241"/>
      <c r="F53" s="241"/>
      <c r="G53" s="242"/>
    </row>
    <row r="54" spans="1:7" ht="43.5" customHeight="1">
      <c r="A54" s="191" t="s">
        <v>52</v>
      </c>
      <c r="B54" s="192"/>
      <c r="C54" s="192"/>
      <c r="D54" s="192"/>
      <c r="E54" s="192"/>
      <c r="F54" s="192"/>
      <c r="G54" s="192"/>
    </row>
    <row r="55" spans="1:7" ht="27" customHeight="1">
      <c r="A55" s="9" t="s">
        <v>53</v>
      </c>
      <c r="B55" s="163" t="s">
        <v>54</v>
      </c>
      <c r="C55" s="163"/>
      <c r="D55" s="163"/>
      <c r="E55" s="163" t="s">
        <v>55</v>
      </c>
      <c r="F55" s="163"/>
      <c r="G55" s="163"/>
    </row>
    <row r="56" spans="1:7" ht="39" customHeight="1">
      <c r="A56" s="5" t="s">
        <v>83</v>
      </c>
      <c r="B56" s="238" t="s">
        <v>99</v>
      </c>
      <c r="C56" s="239"/>
      <c r="D56" s="239"/>
      <c r="E56" s="268" t="s">
        <v>100</v>
      </c>
      <c r="F56" s="269"/>
      <c r="G56" s="270"/>
    </row>
    <row r="57" spans="1:7" ht="34.5" customHeight="1">
      <c r="A57" s="5" t="s">
        <v>84</v>
      </c>
      <c r="B57" s="238" t="s">
        <v>99</v>
      </c>
      <c r="C57" s="239"/>
      <c r="D57" s="239"/>
      <c r="E57" s="271" t="s">
        <v>101</v>
      </c>
      <c r="F57" s="272"/>
      <c r="G57" s="273"/>
    </row>
    <row r="58" spans="1:7" ht="31.5" customHeight="1">
      <c r="A58" s="5" t="s">
        <v>85</v>
      </c>
      <c r="B58" s="238" t="s">
        <v>102</v>
      </c>
      <c r="C58" s="239"/>
      <c r="D58" s="239"/>
      <c r="E58" s="237"/>
      <c r="F58" s="237"/>
      <c r="G58" s="237"/>
    </row>
    <row r="59" spans="1:7" ht="35.25" customHeight="1">
      <c r="A59" s="157" t="s">
        <v>56</v>
      </c>
      <c r="B59" s="158"/>
      <c r="C59" s="158"/>
      <c r="D59" s="158"/>
      <c r="E59" s="158"/>
      <c r="F59" s="158"/>
      <c r="G59" s="159"/>
    </row>
    <row r="60" spans="1:7" ht="60.75" customHeight="1">
      <c r="A60" s="191" t="s">
        <v>79</v>
      </c>
      <c r="B60" s="192"/>
      <c r="C60" s="192"/>
      <c r="D60" s="192"/>
      <c r="E60" s="192"/>
      <c r="F60" s="192"/>
      <c r="G60" s="192"/>
    </row>
    <row r="61" spans="1:7" ht="36" customHeight="1">
      <c r="A61" s="9" t="s">
        <v>53</v>
      </c>
      <c r="B61" s="163" t="s">
        <v>54</v>
      </c>
      <c r="C61" s="163"/>
      <c r="D61" s="163"/>
      <c r="E61" s="163" t="s">
        <v>68</v>
      </c>
      <c r="F61" s="153"/>
      <c r="G61" s="153"/>
    </row>
    <row r="62" spans="1:7" ht="24" customHeight="1">
      <c r="A62" s="5" t="s">
        <v>82</v>
      </c>
      <c r="B62" s="327">
        <v>1</v>
      </c>
      <c r="C62" s="239"/>
      <c r="D62" s="239"/>
      <c r="E62" s="328" t="s">
        <v>103</v>
      </c>
      <c r="F62" s="329"/>
      <c r="G62" s="330"/>
    </row>
    <row r="63" spans="1:7" ht="26.25" customHeight="1">
      <c r="A63" s="5" t="s">
        <v>57</v>
      </c>
      <c r="B63" s="327">
        <v>1</v>
      </c>
      <c r="C63" s="239"/>
      <c r="D63" s="239"/>
      <c r="E63" s="328" t="s">
        <v>103</v>
      </c>
      <c r="F63" s="329"/>
      <c r="G63" s="330"/>
    </row>
    <row r="64" spans="1:7" ht="27" customHeight="1">
      <c r="A64" s="5" t="s">
        <v>58</v>
      </c>
      <c r="B64" s="238" t="s">
        <v>104</v>
      </c>
      <c r="C64" s="239"/>
      <c r="D64" s="239"/>
      <c r="E64" s="328" t="s">
        <v>103</v>
      </c>
      <c r="F64" s="329"/>
      <c r="G64" s="330"/>
    </row>
    <row r="65" spans="1:7" ht="41.25" customHeight="1">
      <c r="A65" s="157" t="s">
        <v>56</v>
      </c>
      <c r="B65" s="158"/>
      <c r="C65" s="158"/>
      <c r="D65" s="158"/>
      <c r="E65" s="158"/>
      <c r="F65" s="158"/>
      <c r="G65" s="159"/>
    </row>
    <row r="66" spans="1:7" ht="41.25" customHeight="1">
      <c r="A66" s="191" t="s">
        <v>69</v>
      </c>
      <c r="B66" s="192"/>
      <c r="C66" s="192"/>
      <c r="D66" s="192"/>
      <c r="E66" s="192"/>
      <c r="F66" s="192"/>
      <c r="G66" s="192"/>
    </row>
    <row r="67" spans="1:7" ht="45" customHeight="1">
      <c r="A67" s="9" t="s">
        <v>53</v>
      </c>
      <c r="B67" s="9" t="s">
        <v>59</v>
      </c>
      <c r="C67" s="163" t="s">
        <v>60</v>
      </c>
      <c r="D67" s="153"/>
      <c r="E67" s="331" t="s">
        <v>70</v>
      </c>
      <c r="F67" s="332"/>
      <c r="G67" s="9" t="s">
        <v>61</v>
      </c>
    </row>
    <row r="68" spans="1:7" ht="54.75" customHeight="1">
      <c r="A68" s="5" t="s">
        <v>82</v>
      </c>
      <c r="B68" s="3">
        <v>7</v>
      </c>
      <c r="C68" s="185">
        <v>7</v>
      </c>
      <c r="D68" s="159"/>
      <c r="E68" s="185" t="s">
        <v>105</v>
      </c>
      <c r="F68" s="159"/>
      <c r="G68" s="16" t="s">
        <v>106</v>
      </c>
    </row>
    <row r="69" spans="1:7" ht="57" customHeight="1">
      <c r="A69" s="5" t="s">
        <v>57</v>
      </c>
      <c r="B69" s="3">
        <v>21</v>
      </c>
      <c r="C69" s="185">
        <v>21</v>
      </c>
      <c r="D69" s="159"/>
      <c r="E69" s="185">
        <v>0</v>
      </c>
      <c r="F69" s="159"/>
      <c r="G69" s="16" t="s">
        <v>106</v>
      </c>
    </row>
    <row r="70" spans="1:7" ht="56.25" customHeight="1">
      <c r="A70" s="5" t="s">
        <v>58</v>
      </c>
      <c r="B70" s="3">
        <v>9</v>
      </c>
      <c r="C70" s="185">
        <v>9</v>
      </c>
      <c r="D70" s="159"/>
      <c r="E70" s="185">
        <v>0</v>
      </c>
      <c r="F70" s="159"/>
      <c r="G70" s="16" t="s">
        <v>106</v>
      </c>
    </row>
    <row r="71" spans="1:7" ht="40.5" customHeight="1">
      <c r="A71" s="157" t="s">
        <v>56</v>
      </c>
      <c r="B71" s="158"/>
      <c r="C71" s="158"/>
      <c r="D71" s="158"/>
      <c r="E71" s="158"/>
      <c r="F71" s="158"/>
      <c r="G71" s="159"/>
    </row>
    <row r="72" spans="1:7" ht="49.5" customHeight="1">
      <c r="A72" s="191" t="s">
        <v>301</v>
      </c>
      <c r="B72" s="243"/>
      <c r="C72" s="243"/>
      <c r="D72" s="243"/>
      <c r="E72" s="243"/>
      <c r="F72" s="243"/>
      <c r="G72" s="243"/>
    </row>
    <row r="73" spans="1:7" ht="77.25" customHeight="1">
      <c r="A73" s="10" t="s">
        <v>62</v>
      </c>
      <c r="B73" s="10" t="s">
        <v>71</v>
      </c>
      <c r="C73" s="10" t="s">
        <v>72</v>
      </c>
      <c r="D73" s="10" t="s">
        <v>73</v>
      </c>
      <c r="E73" s="10" t="s">
        <v>74</v>
      </c>
      <c r="F73" s="10" t="s">
        <v>75</v>
      </c>
      <c r="G73" s="10" t="s">
        <v>76</v>
      </c>
    </row>
    <row r="74" spans="1:7" ht="113.25" customHeight="1">
      <c r="A74" s="11" t="s">
        <v>107</v>
      </c>
      <c r="B74" s="11" t="s">
        <v>108</v>
      </c>
      <c r="C74" s="41">
        <v>500</v>
      </c>
      <c r="D74" s="11" t="s">
        <v>109</v>
      </c>
      <c r="E74" s="42">
        <v>0.14399999999999999</v>
      </c>
      <c r="F74" s="41">
        <v>72</v>
      </c>
      <c r="G74" s="43" t="s">
        <v>110</v>
      </c>
    </row>
    <row r="75" spans="1:7" ht="64.5" customHeight="1">
      <c r="A75" s="11" t="s">
        <v>111</v>
      </c>
      <c r="B75" s="11" t="s">
        <v>112</v>
      </c>
      <c r="C75" s="41">
        <v>80</v>
      </c>
      <c r="D75" s="11" t="s">
        <v>109</v>
      </c>
      <c r="E75" s="42">
        <v>0.55000000000000004</v>
      </c>
      <c r="F75" s="41">
        <v>44</v>
      </c>
      <c r="G75" s="43" t="s">
        <v>113</v>
      </c>
    </row>
    <row r="76" spans="1:7" ht="51.75" customHeight="1">
      <c r="A76" s="11" t="s">
        <v>114</v>
      </c>
      <c r="B76" s="11"/>
      <c r="C76" s="41">
        <v>1500</v>
      </c>
      <c r="D76" s="11" t="s">
        <v>109</v>
      </c>
      <c r="E76" s="42">
        <v>0.47133333333333333</v>
      </c>
      <c r="F76" s="41">
        <v>707</v>
      </c>
      <c r="G76" s="43" t="s">
        <v>115</v>
      </c>
    </row>
    <row r="77" spans="1:7" ht="53.25" customHeight="1">
      <c r="A77" s="11" t="s">
        <v>116</v>
      </c>
      <c r="B77" s="11" t="s">
        <v>117</v>
      </c>
      <c r="C77" s="41">
        <v>3500</v>
      </c>
      <c r="D77" s="11" t="s">
        <v>109</v>
      </c>
      <c r="E77" s="42">
        <v>0.66800000000000004</v>
      </c>
      <c r="F77" s="41">
        <v>2338</v>
      </c>
      <c r="G77" s="43" t="s">
        <v>118</v>
      </c>
    </row>
    <row r="78" spans="1:7" ht="57" customHeight="1">
      <c r="A78" s="11" t="s">
        <v>119</v>
      </c>
      <c r="B78" s="11" t="s">
        <v>120</v>
      </c>
      <c r="C78" s="41">
        <v>12</v>
      </c>
      <c r="D78" s="11" t="s">
        <v>121</v>
      </c>
      <c r="E78" s="44">
        <v>0.25</v>
      </c>
      <c r="F78" s="41">
        <v>3</v>
      </c>
      <c r="G78" s="11" t="s">
        <v>122</v>
      </c>
    </row>
    <row r="79" spans="1:7" ht="127.5" customHeight="1">
      <c r="A79" s="11" t="s">
        <v>123</v>
      </c>
      <c r="B79" s="11" t="s">
        <v>124</v>
      </c>
      <c r="C79" s="41">
        <v>300</v>
      </c>
      <c r="D79" s="11" t="s">
        <v>125</v>
      </c>
      <c r="E79" s="44">
        <v>0.49</v>
      </c>
      <c r="F79" s="41">
        <v>147</v>
      </c>
      <c r="G79" s="45" t="s">
        <v>126</v>
      </c>
    </row>
    <row r="80" spans="1:7" ht="131.25" customHeight="1">
      <c r="A80" s="11" t="s">
        <v>127</v>
      </c>
      <c r="B80" s="11" t="s">
        <v>128</v>
      </c>
      <c r="C80" s="17" t="s">
        <v>129</v>
      </c>
      <c r="D80" s="11" t="s">
        <v>130</v>
      </c>
      <c r="E80" s="46" t="s">
        <v>131</v>
      </c>
      <c r="F80" s="22" t="s">
        <v>132</v>
      </c>
      <c r="G80" s="47"/>
    </row>
    <row r="81" spans="1:7" ht="157.5" customHeight="1">
      <c r="A81" s="48" t="s">
        <v>133</v>
      </c>
      <c r="B81" s="21" t="s">
        <v>134</v>
      </c>
      <c r="C81" s="25">
        <v>900000</v>
      </c>
      <c r="D81" s="21" t="s">
        <v>135</v>
      </c>
      <c r="E81" s="49">
        <v>92.587888888888898</v>
      </c>
      <c r="F81" s="25">
        <v>833291</v>
      </c>
      <c r="G81" s="21" t="s">
        <v>304</v>
      </c>
    </row>
    <row r="82" spans="1:7" ht="70.5" customHeight="1">
      <c r="A82" s="21" t="s">
        <v>136</v>
      </c>
      <c r="B82" s="21" t="s">
        <v>137</v>
      </c>
      <c r="C82" s="50" t="s">
        <v>138</v>
      </c>
      <c r="D82" s="21" t="s">
        <v>139</v>
      </c>
      <c r="E82" s="51">
        <v>1.129</v>
      </c>
      <c r="F82" s="52" t="s">
        <v>308</v>
      </c>
      <c r="G82" s="19" t="s">
        <v>140</v>
      </c>
    </row>
    <row r="83" spans="1:7" ht="186" customHeight="1">
      <c r="A83" s="21" t="s">
        <v>141</v>
      </c>
      <c r="B83" s="21" t="s">
        <v>142</v>
      </c>
      <c r="C83" s="52" t="s">
        <v>143</v>
      </c>
      <c r="D83" s="21" t="s">
        <v>144</v>
      </c>
      <c r="E83" s="51">
        <v>5.5</v>
      </c>
      <c r="F83" s="52" t="s">
        <v>309</v>
      </c>
      <c r="G83" s="19" t="s">
        <v>140</v>
      </c>
    </row>
    <row r="84" spans="1:7" ht="72" customHeight="1">
      <c r="A84" s="21" t="s">
        <v>145</v>
      </c>
      <c r="B84" s="21" t="s">
        <v>146</v>
      </c>
      <c r="C84" s="52" t="s">
        <v>147</v>
      </c>
      <c r="D84" s="21" t="s">
        <v>148</v>
      </c>
      <c r="E84" s="51">
        <v>1.853</v>
      </c>
      <c r="F84" s="52" t="s">
        <v>310</v>
      </c>
      <c r="G84" s="19" t="s">
        <v>140</v>
      </c>
    </row>
    <row r="85" spans="1:7" ht="251.25" customHeight="1">
      <c r="A85" s="21" t="s">
        <v>149</v>
      </c>
      <c r="B85" s="21" t="s">
        <v>150</v>
      </c>
      <c r="C85" s="21" t="s">
        <v>151</v>
      </c>
      <c r="D85" s="21" t="s">
        <v>152</v>
      </c>
      <c r="E85" s="51">
        <v>3.55</v>
      </c>
      <c r="F85" s="21" t="s">
        <v>153</v>
      </c>
      <c r="G85" s="19" t="s">
        <v>154</v>
      </c>
    </row>
    <row r="86" spans="1:7" ht="81.75" customHeight="1">
      <c r="A86" s="21" t="s">
        <v>155</v>
      </c>
      <c r="B86" s="21" t="s">
        <v>156</v>
      </c>
      <c r="C86" s="21" t="s">
        <v>157</v>
      </c>
      <c r="D86" s="21" t="s">
        <v>152</v>
      </c>
      <c r="E86" s="51">
        <v>0.5</v>
      </c>
      <c r="F86" s="21" t="s">
        <v>158</v>
      </c>
      <c r="G86" s="19" t="s">
        <v>154</v>
      </c>
    </row>
    <row r="87" spans="1:7" ht="266.25" customHeight="1">
      <c r="A87" s="53" t="s">
        <v>159</v>
      </c>
      <c r="B87" s="53" t="s">
        <v>160</v>
      </c>
      <c r="C87" s="53">
        <v>8</v>
      </c>
      <c r="D87" s="53" t="s">
        <v>161</v>
      </c>
      <c r="E87" s="54">
        <v>3.375</v>
      </c>
      <c r="F87" s="53">
        <v>27</v>
      </c>
      <c r="G87" s="55" t="s">
        <v>162</v>
      </c>
    </row>
    <row r="88" spans="1:7" ht="76.5" customHeight="1">
      <c r="A88" s="53" t="s">
        <v>163</v>
      </c>
      <c r="B88" s="53" t="s">
        <v>164</v>
      </c>
      <c r="C88" s="53">
        <v>18</v>
      </c>
      <c r="D88" s="53" t="s">
        <v>165</v>
      </c>
      <c r="E88" s="56">
        <v>44.444444444444443</v>
      </c>
      <c r="F88" s="53">
        <v>8</v>
      </c>
      <c r="G88" s="57" t="s">
        <v>166</v>
      </c>
    </row>
    <row r="89" spans="1:7" ht="67.5" customHeight="1">
      <c r="A89" s="53" t="s">
        <v>167</v>
      </c>
      <c r="B89" s="53" t="s">
        <v>168</v>
      </c>
      <c r="C89" s="53">
        <v>3</v>
      </c>
      <c r="D89" s="53" t="s">
        <v>169</v>
      </c>
      <c r="E89" s="56">
        <v>0</v>
      </c>
      <c r="F89" s="53">
        <v>0</v>
      </c>
      <c r="G89" s="57"/>
    </row>
    <row r="90" spans="1:7" ht="261.75" customHeight="1">
      <c r="A90" s="53" t="s">
        <v>170</v>
      </c>
      <c r="B90" s="53" t="s">
        <v>171</v>
      </c>
      <c r="C90" s="53">
        <v>96</v>
      </c>
      <c r="D90" s="53" t="s">
        <v>172</v>
      </c>
      <c r="E90" s="56">
        <v>61.458333333333336</v>
      </c>
      <c r="F90" s="53">
        <v>59</v>
      </c>
      <c r="G90" s="55" t="s">
        <v>173</v>
      </c>
    </row>
    <row r="91" spans="1:7" ht="63" customHeight="1">
      <c r="A91" s="53" t="s">
        <v>174</v>
      </c>
      <c r="B91" s="53" t="s">
        <v>175</v>
      </c>
      <c r="C91" s="53">
        <v>8</v>
      </c>
      <c r="D91" s="53" t="s">
        <v>172</v>
      </c>
      <c r="E91" s="56">
        <v>25</v>
      </c>
      <c r="F91" s="53">
        <v>2</v>
      </c>
      <c r="G91" s="57"/>
    </row>
    <row r="92" spans="1:7" ht="175.5" customHeight="1">
      <c r="A92" s="53" t="s">
        <v>176</v>
      </c>
      <c r="B92" s="53" t="s">
        <v>177</v>
      </c>
      <c r="C92" s="53">
        <v>5</v>
      </c>
      <c r="D92" s="53" t="s">
        <v>178</v>
      </c>
      <c r="E92" s="56">
        <v>40</v>
      </c>
      <c r="F92" s="53">
        <v>2</v>
      </c>
      <c r="G92" s="57" t="s">
        <v>179</v>
      </c>
    </row>
    <row r="93" spans="1:7" ht="76.5" customHeight="1">
      <c r="A93" s="53" t="s">
        <v>180</v>
      </c>
      <c r="B93" s="53" t="s">
        <v>181</v>
      </c>
      <c r="C93" s="53">
        <v>3</v>
      </c>
      <c r="D93" s="53" t="s">
        <v>178</v>
      </c>
      <c r="E93" s="56">
        <v>0</v>
      </c>
      <c r="F93" s="53">
        <v>0</v>
      </c>
      <c r="G93" s="57"/>
    </row>
    <row r="94" spans="1:7" ht="164.25" customHeight="1">
      <c r="A94" s="53" t="s">
        <v>182</v>
      </c>
      <c r="B94" s="53" t="s">
        <v>183</v>
      </c>
      <c r="C94" s="53">
        <v>93</v>
      </c>
      <c r="D94" s="53" t="s">
        <v>184</v>
      </c>
      <c r="E94" s="56">
        <v>47.311827956989248</v>
      </c>
      <c r="F94" s="53">
        <v>44</v>
      </c>
      <c r="G94" s="57" t="s">
        <v>185</v>
      </c>
    </row>
    <row r="95" spans="1:7" ht="158.25" customHeight="1">
      <c r="A95" s="53" t="s">
        <v>186</v>
      </c>
      <c r="B95" s="53" t="s">
        <v>187</v>
      </c>
      <c r="C95" s="53">
        <v>100</v>
      </c>
      <c r="D95" s="53" t="s">
        <v>178</v>
      </c>
      <c r="E95" s="56">
        <v>132</v>
      </c>
      <c r="F95" s="53">
        <v>132</v>
      </c>
      <c r="G95" s="53" t="s">
        <v>188</v>
      </c>
    </row>
    <row r="96" spans="1:7" ht="264" customHeight="1">
      <c r="A96" s="53" t="s">
        <v>159</v>
      </c>
      <c r="B96" s="53" t="s">
        <v>160</v>
      </c>
      <c r="C96" s="53">
        <v>8</v>
      </c>
      <c r="D96" s="53" t="s">
        <v>161</v>
      </c>
      <c r="E96" s="56">
        <v>337.5</v>
      </c>
      <c r="F96" s="53">
        <v>27</v>
      </c>
      <c r="G96" s="55" t="s">
        <v>162</v>
      </c>
    </row>
    <row r="97" spans="1:7" ht="123.75" customHeight="1">
      <c r="A97" s="5" t="s">
        <v>189</v>
      </c>
      <c r="B97" s="5" t="s">
        <v>190</v>
      </c>
      <c r="C97" s="5">
        <v>780</v>
      </c>
      <c r="D97" s="5" t="s">
        <v>125</v>
      </c>
      <c r="E97" s="58">
        <v>0.95256410256410251</v>
      </c>
      <c r="F97" s="5">
        <v>743</v>
      </c>
      <c r="G97" s="5"/>
    </row>
    <row r="98" spans="1:7" ht="267" customHeight="1">
      <c r="A98" s="5" t="s">
        <v>191</v>
      </c>
      <c r="B98" s="5" t="s">
        <v>192</v>
      </c>
      <c r="C98" s="5">
        <v>396</v>
      </c>
      <c r="D98" s="5" t="s">
        <v>125</v>
      </c>
      <c r="E98" s="58">
        <v>8.5858585858585856E-2</v>
      </c>
      <c r="F98" s="5">
        <v>34</v>
      </c>
      <c r="G98" s="5"/>
    </row>
    <row r="99" spans="1:7" ht="36.75" customHeight="1" thickBot="1">
      <c r="A99" s="59" t="s">
        <v>193</v>
      </c>
      <c r="B99" s="60" t="s">
        <v>194</v>
      </c>
      <c r="C99" s="3">
        <v>750</v>
      </c>
      <c r="D99" s="5" t="s">
        <v>195</v>
      </c>
      <c r="E99" s="58">
        <v>0.51333333333333331</v>
      </c>
      <c r="F99" s="61">
        <v>385</v>
      </c>
      <c r="G99" s="5" t="s">
        <v>196</v>
      </c>
    </row>
    <row r="100" spans="1:7" ht="129.75" customHeight="1">
      <c r="A100" s="261" t="s">
        <v>197</v>
      </c>
      <c r="B100" s="261" t="s">
        <v>198</v>
      </c>
      <c r="C100" s="62">
        <v>60</v>
      </c>
      <c r="D100" s="17" t="s">
        <v>199</v>
      </c>
      <c r="E100" s="63">
        <v>0.43</v>
      </c>
      <c r="F100" s="11" t="s">
        <v>311</v>
      </c>
      <c r="G100" s="55" t="s">
        <v>200</v>
      </c>
    </row>
    <row r="101" spans="1:7" ht="409.6" customHeight="1">
      <c r="A101" s="262"/>
      <c r="B101" s="262"/>
      <c r="C101" s="41">
        <v>1435</v>
      </c>
      <c r="D101" s="17" t="s">
        <v>201</v>
      </c>
      <c r="E101" s="63">
        <v>0.8</v>
      </c>
      <c r="F101" s="64" t="s">
        <v>302</v>
      </c>
      <c r="G101" s="55" t="s">
        <v>202</v>
      </c>
    </row>
    <row r="102" spans="1:7" ht="179.25" customHeight="1">
      <c r="A102" s="21" t="s">
        <v>203</v>
      </c>
      <c r="B102" s="21" t="s">
        <v>204</v>
      </c>
      <c r="C102" s="21" t="s">
        <v>205</v>
      </c>
      <c r="D102" s="21" t="s">
        <v>206</v>
      </c>
      <c r="E102" s="65">
        <v>0.93</v>
      </c>
      <c r="F102" s="66" t="s">
        <v>207</v>
      </c>
      <c r="G102" s="16" t="s">
        <v>208</v>
      </c>
    </row>
    <row r="103" spans="1:7" ht="171.75" customHeight="1">
      <c r="A103" s="5" t="s">
        <v>209</v>
      </c>
      <c r="B103" s="5" t="s">
        <v>210</v>
      </c>
      <c r="C103" s="5" t="s">
        <v>211</v>
      </c>
      <c r="D103" s="5" t="s">
        <v>212</v>
      </c>
      <c r="E103" s="65">
        <v>1</v>
      </c>
      <c r="F103" s="39" t="s">
        <v>213</v>
      </c>
      <c r="G103" s="19" t="s">
        <v>214</v>
      </c>
    </row>
    <row r="104" spans="1:7" ht="409.5">
      <c r="A104" s="5" t="s">
        <v>215</v>
      </c>
      <c r="B104" s="5" t="s">
        <v>216</v>
      </c>
      <c r="C104" s="5" t="s">
        <v>217</v>
      </c>
      <c r="D104" s="5" t="s">
        <v>218</v>
      </c>
      <c r="E104" s="65">
        <v>1</v>
      </c>
      <c r="F104" s="39" t="s">
        <v>219</v>
      </c>
      <c r="G104" s="39" t="e" vm="1">
        <v>#VALUE!</v>
      </c>
    </row>
    <row r="105" spans="1:7" ht="132.75" customHeight="1">
      <c r="A105" s="258" t="s">
        <v>215</v>
      </c>
      <c r="B105" s="258" t="s">
        <v>220</v>
      </c>
      <c r="C105" s="258" t="s">
        <v>221</v>
      </c>
      <c r="D105" s="258" t="s">
        <v>222</v>
      </c>
      <c r="E105" s="263">
        <v>1</v>
      </c>
      <c r="F105" s="258" t="s">
        <v>223</v>
      </c>
      <c r="G105" s="39" t="e" vm="2">
        <v>#VALUE!</v>
      </c>
    </row>
    <row r="106" spans="1:7" ht="279.75" customHeight="1">
      <c r="A106" s="260"/>
      <c r="B106" s="260"/>
      <c r="C106" s="260"/>
      <c r="D106" s="260"/>
      <c r="E106" s="264"/>
      <c r="F106" s="260"/>
      <c r="G106" s="5" t="e" vm="3">
        <v>#VALUE!</v>
      </c>
    </row>
    <row r="107" spans="1:7" ht="87.75" customHeight="1">
      <c r="A107" s="67" t="s">
        <v>224</v>
      </c>
      <c r="B107" s="67" t="s">
        <v>225</v>
      </c>
      <c r="C107" s="68">
        <v>186</v>
      </c>
      <c r="D107" s="69" t="s">
        <v>226</v>
      </c>
      <c r="E107" s="70">
        <v>0.63</v>
      </c>
      <c r="F107" s="71" t="s">
        <v>227</v>
      </c>
      <c r="G107" s="72" t="s">
        <v>228</v>
      </c>
    </row>
    <row r="108" spans="1:7" ht="119.25" customHeight="1">
      <c r="A108" s="73" t="s">
        <v>229</v>
      </c>
      <c r="B108" s="73" t="s">
        <v>230</v>
      </c>
      <c r="C108" s="74">
        <v>10</v>
      </c>
      <c r="D108" s="75" t="s">
        <v>231</v>
      </c>
      <c r="E108" s="76">
        <v>0.3</v>
      </c>
      <c r="F108" s="77" t="s">
        <v>232</v>
      </c>
      <c r="G108" s="78" t="s">
        <v>233</v>
      </c>
    </row>
    <row r="109" spans="1:7" ht="193.5" customHeight="1">
      <c r="A109" s="21" t="s">
        <v>234</v>
      </c>
      <c r="B109" s="21" t="s">
        <v>235</v>
      </c>
      <c r="C109" s="79">
        <v>20</v>
      </c>
      <c r="D109" s="21" t="s">
        <v>236</v>
      </c>
      <c r="E109" s="65">
        <f>15/20</f>
        <v>0.75</v>
      </c>
      <c r="F109" s="80" t="s">
        <v>237</v>
      </c>
      <c r="G109" s="81" t="s">
        <v>238</v>
      </c>
    </row>
    <row r="110" spans="1:7" ht="112.5" customHeight="1">
      <c r="A110" s="5" t="s">
        <v>239</v>
      </c>
      <c r="B110" s="21" t="s">
        <v>240</v>
      </c>
      <c r="C110" s="21" t="s">
        <v>241</v>
      </c>
      <c r="D110" s="5" t="s">
        <v>242</v>
      </c>
      <c r="E110" s="65">
        <f>35/46</f>
        <v>0.76086956521739135</v>
      </c>
      <c r="F110" s="5" t="s">
        <v>243</v>
      </c>
      <c r="G110" s="81" t="s">
        <v>238</v>
      </c>
    </row>
    <row r="111" spans="1:7" ht="293.25" customHeight="1">
      <c r="A111" s="5" t="s">
        <v>244</v>
      </c>
      <c r="B111" s="5" t="s">
        <v>245</v>
      </c>
      <c r="C111" s="5" t="s">
        <v>246</v>
      </c>
      <c r="D111" s="5" t="s">
        <v>247</v>
      </c>
      <c r="E111" s="65">
        <f>4/10</f>
        <v>0.4</v>
      </c>
      <c r="F111" s="39" t="s">
        <v>248</v>
      </c>
      <c r="G111" s="82" t="s">
        <v>249</v>
      </c>
    </row>
    <row r="112" spans="1:7" ht="111" customHeight="1">
      <c r="A112" s="5" t="s">
        <v>250</v>
      </c>
      <c r="B112" s="5" t="s">
        <v>251</v>
      </c>
      <c r="C112" s="5" t="s">
        <v>252</v>
      </c>
      <c r="D112" s="5" t="s">
        <v>247</v>
      </c>
      <c r="E112" s="65">
        <f>84/360</f>
        <v>0.23333333333333334</v>
      </c>
      <c r="F112" s="39" t="s">
        <v>253</v>
      </c>
      <c r="G112" s="83" t="s">
        <v>254</v>
      </c>
    </row>
    <row r="113" spans="1:7" ht="147.75" customHeight="1">
      <c r="A113" s="5" t="s">
        <v>255</v>
      </c>
      <c r="B113" s="5" t="s">
        <v>256</v>
      </c>
      <c r="C113" s="5" t="s">
        <v>257</v>
      </c>
      <c r="D113" s="5" t="s">
        <v>247</v>
      </c>
      <c r="E113" s="65">
        <f>49/60</f>
        <v>0.81666666666666665</v>
      </c>
      <c r="F113" s="39" t="s">
        <v>258</v>
      </c>
      <c r="G113" s="84" t="s">
        <v>259</v>
      </c>
    </row>
    <row r="114" spans="1:7" ht="89.25" customHeight="1">
      <c r="A114" s="5" t="s">
        <v>760</v>
      </c>
      <c r="B114" s="5" t="s">
        <v>761</v>
      </c>
      <c r="C114" s="5">
        <v>4</v>
      </c>
      <c r="D114" s="5" t="s">
        <v>762</v>
      </c>
      <c r="E114" s="65">
        <v>0</v>
      </c>
      <c r="F114" s="39">
        <v>0</v>
      </c>
      <c r="G114" s="84" t="s">
        <v>763</v>
      </c>
    </row>
    <row r="115" spans="1:7" ht="158.25" customHeight="1">
      <c r="A115" s="5" t="s">
        <v>764</v>
      </c>
      <c r="B115" s="5" t="s">
        <v>765</v>
      </c>
      <c r="C115" s="5">
        <v>1</v>
      </c>
      <c r="D115" s="5" t="s">
        <v>762</v>
      </c>
      <c r="E115" s="65">
        <v>1</v>
      </c>
      <c r="F115" s="39" t="s">
        <v>766</v>
      </c>
      <c r="G115" s="84" t="s">
        <v>767</v>
      </c>
    </row>
    <row r="116" spans="1:7" ht="308.25" customHeight="1">
      <c r="A116" s="5" t="s">
        <v>768</v>
      </c>
      <c r="B116" s="5" t="s">
        <v>769</v>
      </c>
      <c r="C116" s="5">
        <v>160</v>
      </c>
      <c r="D116" s="5" t="s">
        <v>762</v>
      </c>
      <c r="E116" s="65">
        <v>0.28000000000000003</v>
      </c>
      <c r="F116" s="39" t="s">
        <v>770</v>
      </c>
      <c r="G116" s="84" t="s">
        <v>774</v>
      </c>
    </row>
    <row r="117" spans="1:7" ht="224.25" customHeight="1">
      <c r="A117" s="5" t="s">
        <v>771</v>
      </c>
      <c r="B117" s="5" t="s">
        <v>772</v>
      </c>
      <c r="C117" s="5">
        <v>660</v>
      </c>
      <c r="D117" s="5" t="s">
        <v>762</v>
      </c>
      <c r="E117" s="65">
        <v>0.68</v>
      </c>
      <c r="F117" s="39" t="s">
        <v>773</v>
      </c>
      <c r="G117" s="84" t="s">
        <v>775</v>
      </c>
    </row>
    <row r="118" spans="1:7" ht="97.5" customHeight="1">
      <c r="A118" s="5" t="s">
        <v>260</v>
      </c>
      <c r="B118" s="5" t="s">
        <v>261</v>
      </c>
      <c r="C118" s="5" t="s">
        <v>262</v>
      </c>
      <c r="D118" s="5" t="s">
        <v>263</v>
      </c>
      <c r="E118" s="65">
        <v>1</v>
      </c>
      <c r="F118" s="5" t="s">
        <v>264</v>
      </c>
      <c r="G118" s="82" t="s">
        <v>265</v>
      </c>
    </row>
    <row r="119" spans="1:7" ht="61.5" customHeight="1">
      <c r="A119" s="5" t="s">
        <v>270</v>
      </c>
      <c r="B119" s="5" t="s">
        <v>271</v>
      </c>
      <c r="C119" s="25">
        <v>28620</v>
      </c>
      <c r="D119" s="5" t="s">
        <v>272</v>
      </c>
      <c r="E119" s="85">
        <f>F119/C119</f>
        <v>0.16740041928721175</v>
      </c>
      <c r="F119" s="86">
        <v>4791</v>
      </c>
      <c r="G119" s="19" t="s">
        <v>269</v>
      </c>
    </row>
    <row r="120" spans="1:7" ht="51" customHeight="1">
      <c r="A120" s="5" t="s">
        <v>273</v>
      </c>
      <c r="B120" s="5" t="s">
        <v>274</v>
      </c>
      <c r="C120" s="25">
        <v>216</v>
      </c>
      <c r="D120" s="5" t="s">
        <v>275</v>
      </c>
      <c r="E120" s="85">
        <f t="shared" ref="E120:E127" si="0">F120/C120</f>
        <v>0.19907407407407407</v>
      </c>
      <c r="F120" s="87">
        <v>43</v>
      </c>
      <c r="G120" s="88" t="s">
        <v>276</v>
      </c>
    </row>
    <row r="121" spans="1:7" ht="78.75" customHeight="1">
      <c r="A121" s="5" t="s">
        <v>277</v>
      </c>
      <c r="B121" s="5" t="s">
        <v>303</v>
      </c>
      <c r="C121" s="25">
        <v>6941.16</v>
      </c>
      <c r="D121" s="5" t="s">
        <v>278</v>
      </c>
      <c r="E121" s="85">
        <f t="shared" si="0"/>
        <v>0.22460222786969325</v>
      </c>
      <c r="F121" s="87">
        <v>1559</v>
      </c>
      <c r="G121" s="19" t="s">
        <v>269</v>
      </c>
    </row>
    <row r="122" spans="1:7" ht="126" customHeight="1">
      <c r="A122" s="27" t="s">
        <v>279</v>
      </c>
      <c r="B122" s="5" t="s">
        <v>280</v>
      </c>
      <c r="C122" s="25">
        <v>255</v>
      </c>
      <c r="D122" s="5" t="s">
        <v>278</v>
      </c>
      <c r="E122" s="85">
        <f t="shared" si="0"/>
        <v>0.27058823529411763</v>
      </c>
      <c r="F122" s="89">
        <v>69</v>
      </c>
      <c r="G122" s="90"/>
    </row>
    <row r="123" spans="1:7" ht="68.25" customHeight="1">
      <c r="A123" s="5" t="s">
        <v>281</v>
      </c>
      <c r="B123" s="5" t="s">
        <v>282</v>
      </c>
      <c r="C123" s="25">
        <v>131.76</v>
      </c>
      <c r="D123" s="5" t="s">
        <v>283</v>
      </c>
      <c r="E123" s="85">
        <f t="shared" si="0"/>
        <v>0.2125075895567699</v>
      </c>
      <c r="F123" s="87">
        <v>28</v>
      </c>
      <c r="G123" s="19" t="s">
        <v>269</v>
      </c>
    </row>
    <row r="124" spans="1:7" ht="37.5" customHeight="1">
      <c r="A124" s="256" t="s">
        <v>284</v>
      </c>
      <c r="B124" s="5" t="s">
        <v>285</v>
      </c>
      <c r="C124" s="25">
        <v>2268</v>
      </c>
      <c r="D124" s="5" t="s">
        <v>286</v>
      </c>
      <c r="E124" s="85">
        <f t="shared" si="0"/>
        <v>0.43033509700176364</v>
      </c>
      <c r="F124" s="87">
        <v>976</v>
      </c>
      <c r="G124" s="88" t="s">
        <v>284</v>
      </c>
    </row>
    <row r="125" spans="1:7" ht="55.5" customHeight="1">
      <c r="A125" s="257"/>
      <c r="B125" s="5" t="s">
        <v>287</v>
      </c>
      <c r="C125" s="25">
        <v>207.36</v>
      </c>
      <c r="D125" s="5" t="s">
        <v>288</v>
      </c>
      <c r="E125" s="85">
        <f t="shared" si="0"/>
        <v>0.36651234567901231</v>
      </c>
      <c r="F125" s="87">
        <v>76</v>
      </c>
      <c r="G125" s="88" t="s">
        <v>284</v>
      </c>
    </row>
    <row r="126" spans="1:7" ht="107.25" customHeight="1">
      <c r="A126" s="5" t="s">
        <v>289</v>
      </c>
      <c r="B126" s="5" t="s">
        <v>290</v>
      </c>
      <c r="C126" s="25">
        <v>1118.8800000000001</v>
      </c>
      <c r="D126" s="5" t="s">
        <v>291</v>
      </c>
      <c r="E126" s="85">
        <f t="shared" si="0"/>
        <v>0.23844055452774174</v>
      </c>
      <c r="F126" s="89">
        <v>266.7863676499997</v>
      </c>
      <c r="G126" s="19" t="s">
        <v>292</v>
      </c>
    </row>
    <row r="127" spans="1:7" ht="63" customHeight="1">
      <c r="A127" s="258" t="s">
        <v>293</v>
      </c>
      <c r="B127" s="5" t="s">
        <v>294</v>
      </c>
      <c r="C127" s="25">
        <v>1750</v>
      </c>
      <c r="D127" s="5" t="s">
        <v>291</v>
      </c>
      <c r="E127" s="85">
        <f t="shared" si="0"/>
        <v>0.2857142857142857</v>
      </c>
      <c r="F127" s="89">
        <v>500</v>
      </c>
      <c r="G127" s="88" t="s">
        <v>295</v>
      </c>
    </row>
    <row r="128" spans="1:7" ht="66.75" customHeight="1">
      <c r="A128" s="259"/>
      <c r="B128" s="5" t="s">
        <v>296</v>
      </c>
      <c r="C128" s="25">
        <v>426.6</v>
      </c>
      <c r="D128" s="5" t="s">
        <v>291</v>
      </c>
      <c r="E128" s="85">
        <f>F128/C128</f>
        <v>0.17995248798698482</v>
      </c>
      <c r="F128" s="89">
        <v>76.767731375247735</v>
      </c>
      <c r="G128" s="19" t="s">
        <v>267</v>
      </c>
    </row>
    <row r="129" spans="1:7" ht="63.75" customHeight="1">
      <c r="A129" s="260"/>
      <c r="B129" s="5" t="s">
        <v>297</v>
      </c>
      <c r="C129" s="25">
        <v>5184</v>
      </c>
      <c r="D129" s="5" t="s">
        <v>291</v>
      </c>
      <c r="E129" s="85">
        <f>F129/C129</f>
        <v>0.11207561728395062</v>
      </c>
      <c r="F129" s="89">
        <v>581</v>
      </c>
      <c r="G129" s="19" t="s">
        <v>267</v>
      </c>
    </row>
    <row r="130" spans="1:7" ht="30" customHeight="1">
      <c r="A130" s="157" t="s">
        <v>56</v>
      </c>
      <c r="B130" s="158"/>
      <c r="C130" s="158"/>
      <c r="D130" s="158"/>
      <c r="E130" s="158"/>
      <c r="F130" s="158"/>
      <c r="G130" s="159"/>
    </row>
    <row r="131" spans="1:7" ht="51.75" customHeight="1">
      <c r="A131" s="191" t="s">
        <v>312</v>
      </c>
      <c r="B131" s="192"/>
      <c r="C131" s="192"/>
      <c r="D131" s="192"/>
      <c r="E131" s="192"/>
      <c r="F131" s="192"/>
      <c r="G131" s="192"/>
    </row>
    <row r="132" spans="1:7" ht="47.25">
      <c r="A132" s="9" t="s">
        <v>313</v>
      </c>
      <c r="B132" s="9" t="s">
        <v>314</v>
      </c>
      <c r="C132" s="9" t="s">
        <v>315</v>
      </c>
      <c r="D132" s="9" t="s">
        <v>316</v>
      </c>
      <c r="E132" s="9" t="s">
        <v>317</v>
      </c>
      <c r="F132" s="9" t="s">
        <v>318</v>
      </c>
      <c r="G132" s="9" t="s">
        <v>319</v>
      </c>
    </row>
    <row r="133" spans="1:7" ht="110.25">
      <c r="A133" s="5">
        <v>429410</v>
      </c>
      <c r="B133" s="5" t="s">
        <v>320</v>
      </c>
      <c r="C133" s="24">
        <v>45307</v>
      </c>
      <c r="D133" s="25">
        <v>749216796</v>
      </c>
      <c r="E133" s="5" t="s">
        <v>321</v>
      </c>
      <c r="F133" s="5" t="s">
        <v>322</v>
      </c>
      <c r="G133" s="16" t="s">
        <v>323</v>
      </c>
    </row>
    <row r="134" spans="1:7" ht="198" customHeight="1">
      <c r="A134" s="5">
        <v>429409</v>
      </c>
      <c r="B134" s="5" t="s">
        <v>324</v>
      </c>
      <c r="C134" s="24">
        <v>45348</v>
      </c>
      <c r="D134" s="25">
        <v>4800000000</v>
      </c>
      <c r="E134" s="5" t="s">
        <v>325</v>
      </c>
      <c r="F134" s="5" t="s">
        <v>322</v>
      </c>
      <c r="G134" s="16" t="s">
        <v>326</v>
      </c>
    </row>
    <row r="135" spans="1:7" ht="110.25">
      <c r="A135" s="5">
        <v>434857</v>
      </c>
      <c r="B135" s="5" t="s">
        <v>327</v>
      </c>
      <c r="C135" s="24">
        <v>45351</v>
      </c>
      <c r="D135" s="25">
        <v>25000000</v>
      </c>
      <c r="E135" s="5" t="s">
        <v>328</v>
      </c>
      <c r="F135" s="5" t="s">
        <v>322</v>
      </c>
      <c r="G135" s="16" t="s">
        <v>329</v>
      </c>
    </row>
    <row r="136" spans="1:7" ht="126">
      <c r="A136" s="5">
        <v>437997</v>
      </c>
      <c r="B136" s="5" t="s">
        <v>330</v>
      </c>
      <c r="C136" s="24">
        <v>45350</v>
      </c>
      <c r="D136" s="25">
        <v>25480000</v>
      </c>
      <c r="E136" s="5" t="s">
        <v>331</v>
      </c>
      <c r="F136" s="5" t="s">
        <v>322</v>
      </c>
      <c r="G136" s="16" t="s">
        <v>332</v>
      </c>
    </row>
    <row r="137" spans="1:7" ht="47.25" customHeight="1">
      <c r="A137" s="258">
        <v>438263</v>
      </c>
      <c r="B137" s="258" t="s">
        <v>333</v>
      </c>
      <c r="C137" s="24">
        <v>45366</v>
      </c>
      <c r="D137" s="25">
        <v>21500000</v>
      </c>
      <c r="E137" s="5" t="s">
        <v>334</v>
      </c>
      <c r="F137" s="258" t="s">
        <v>322</v>
      </c>
      <c r="G137" s="333" t="s">
        <v>335</v>
      </c>
    </row>
    <row r="138" spans="1:7" ht="88.5" customHeight="1">
      <c r="A138" s="260"/>
      <c r="B138" s="260"/>
      <c r="C138" s="24">
        <v>45366</v>
      </c>
      <c r="D138" s="25">
        <v>6465000</v>
      </c>
      <c r="E138" s="5" t="s">
        <v>336</v>
      </c>
      <c r="F138" s="260"/>
      <c r="G138" s="334"/>
    </row>
    <row r="139" spans="1:7" ht="45.75" customHeight="1">
      <c r="A139" s="27">
        <v>415212</v>
      </c>
      <c r="B139" s="27" t="s">
        <v>337</v>
      </c>
      <c r="C139" s="28">
        <v>29805</v>
      </c>
      <c r="D139" s="25">
        <v>8844523</v>
      </c>
      <c r="E139" s="5" t="s">
        <v>338</v>
      </c>
      <c r="F139" s="27" t="s">
        <v>339</v>
      </c>
      <c r="G139" s="333" t="s">
        <v>340</v>
      </c>
    </row>
    <row r="140" spans="1:7" ht="40.5" customHeight="1">
      <c r="A140" s="27">
        <v>415212</v>
      </c>
      <c r="B140" s="27" t="s">
        <v>337</v>
      </c>
      <c r="C140" s="28">
        <v>29746</v>
      </c>
      <c r="D140" s="25">
        <v>50176080</v>
      </c>
      <c r="E140" s="5" t="s">
        <v>338</v>
      </c>
      <c r="F140" s="27" t="s">
        <v>339</v>
      </c>
      <c r="G140" s="335"/>
    </row>
    <row r="141" spans="1:7" ht="39.75" customHeight="1">
      <c r="A141" s="27">
        <v>415212</v>
      </c>
      <c r="B141" s="27" t="s">
        <v>337</v>
      </c>
      <c r="C141" s="28">
        <v>29728</v>
      </c>
      <c r="D141" s="25">
        <v>22977000</v>
      </c>
      <c r="E141" s="5" t="s">
        <v>341</v>
      </c>
      <c r="F141" s="27" t="s">
        <v>339</v>
      </c>
      <c r="G141" s="335"/>
    </row>
    <row r="142" spans="1:7" ht="43.5" customHeight="1">
      <c r="A142" s="27">
        <v>415212</v>
      </c>
      <c r="B142" s="27" t="s">
        <v>337</v>
      </c>
      <c r="C142" s="28">
        <v>29594</v>
      </c>
      <c r="D142" s="25">
        <v>7867564</v>
      </c>
      <c r="E142" s="5" t="s">
        <v>342</v>
      </c>
      <c r="F142" s="27" t="s">
        <v>339</v>
      </c>
      <c r="G142" s="335"/>
    </row>
    <row r="143" spans="1:7" ht="38.25" customHeight="1">
      <c r="A143" s="27">
        <v>415212</v>
      </c>
      <c r="B143" s="27" t="s">
        <v>337</v>
      </c>
      <c r="C143" s="28">
        <v>23861</v>
      </c>
      <c r="D143" s="25">
        <v>4460067</v>
      </c>
      <c r="E143" s="5" t="s">
        <v>342</v>
      </c>
      <c r="F143" s="27" t="s">
        <v>339</v>
      </c>
      <c r="G143" s="335"/>
    </row>
    <row r="144" spans="1:7" ht="39.75" customHeight="1">
      <c r="A144" s="27">
        <v>415212</v>
      </c>
      <c r="B144" s="27" t="s">
        <v>337</v>
      </c>
      <c r="C144" s="28">
        <v>24019</v>
      </c>
      <c r="D144" s="25">
        <v>3413191</v>
      </c>
      <c r="E144" s="5" t="s">
        <v>342</v>
      </c>
      <c r="F144" s="27" t="s">
        <v>339</v>
      </c>
      <c r="G144" s="335"/>
    </row>
    <row r="145" spans="1:7" ht="41.25" customHeight="1">
      <c r="A145" s="27">
        <v>415212</v>
      </c>
      <c r="B145" s="27" t="s">
        <v>337</v>
      </c>
      <c r="C145" s="28">
        <v>24683</v>
      </c>
      <c r="D145" s="25">
        <v>3143616</v>
      </c>
      <c r="E145" s="5" t="s">
        <v>342</v>
      </c>
      <c r="F145" s="27" t="s">
        <v>339</v>
      </c>
      <c r="G145" s="335"/>
    </row>
    <row r="146" spans="1:7" ht="41.25" customHeight="1">
      <c r="A146" s="27">
        <v>415212</v>
      </c>
      <c r="B146" s="27" t="s">
        <v>337</v>
      </c>
      <c r="C146" s="28">
        <v>25100</v>
      </c>
      <c r="D146" s="25">
        <v>3145800</v>
      </c>
      <c r="E146" s="5" t="s">
        <v>343</v>
      </c>
      <c r="F146" s="27" t="s">
        <v>339</v>
      </c>
      <c r="G146" s="335"/>
    </row>
    <row r="147" spans="1:7" ht="39.75" customHeight="1">
      <c r="A147" s="27">
        <v>415212</v>
      </c>
      <c r="B147" s="27" t="s">
        <v>337</v>
      </c>
      <c r="C147" s="28">
        <v>26557</v>
      </c>
      <c r="D147" s="29">
        <v>75434067</v>
      </c>
      <c r="E147" s="30" t="s">
        <v>342</v>
      </c>
      <c r="F147" s="27" t="s">
        <v>339</v>
      </c>
      <c r="G147" s="335"/>
    </row>
    <row r="148" spans="1:7" ht="37.5" customHeight="1">
      <c r="A148" s="27">
        <v>415212</v>
      </c>
      <c r="B148" s="27" t="s">
        <v>337</v>
      </c>
      <c r="C148" s="28">
        <v>23743</v>
      </c>
      <c r="D148" s="29">
        <v>7997626</v>
      </c>
      <c r="E148" s="30" t="s">
        <v>342</v>
      </c>
      <c r="F148" s="27" t="s">
        <v>339</v>
      </c>
      <c r="G148" s="335"/>
    </row>
    <row r="149" spans="1:7" ht="31.5">
      <c r="A149" s="27">
        <v>415212</v>
      </c>
      <c r="B149" s="27" t="s">
        <v>337</v>
      </c>
      <c r="C149" s="28">
        <v>24243</v>
      </c>
      <c r="D149" s="29">
        <v>4379269</v>
      </c>
      <c r="E149" s="30" t="s">
        <v>342</v>
      </c>
      <c r="F149" s="27" t="s">
        <v>339</v>
      </c>
      <c r="G149" s="335"/>
    </row>
    <row r="150" spans="1:7" ht="38.25" customHeight="1">
      <c r="A150" s="27">
        <v>415212</v>
      </c>
      <c r="B150" s="27" t="s">
        <v>337</v>
      </c>
      <c r="C150" s="28">
        <v>24836</v>
      </c>
      <c r="D150" s="29">
        <v>4020169</v>
      </c>
      <c r="E150" s="30" t="s">
        <v>342</v>
      </c>
      <c r="F150" s="27" t="s">
        <v>339</v>
      </c>
      <c r="G150" s="335"/>
    </row>
    <row r="151" spans="1:7" ht="31.5">
      <c r="A151" s="27">
        <v>415212</v>
      </c>
      <c r="B151" s="27" t="s">
        <v>337</v>
      </c>
      <c r="C151" s="28">
        <v>25114</v>
      </c>
      <c r="D151" s="29">
        <v>7766416</v>
      </c>
      <c r="E151" s="30" t="s">
        <v>342</v>
      </c>
      <c r="F151" s="27" t="s">
        <v>339</v>
      </c>
      <c r="G151" s="335"/>
    </row>
    <row r="152" spans="1:7" ht="31.5">
      <c r="A152" s="27">
        <v>415212</v>
      </c>
      <c r="B152" s="27" t="s">
        <v>337</v>
      </c>
      <c r="C152" s="28">
        <v>26318</v>
      </c>
      <c r="D152" s="29">
        <v>4626873</v>
      </c>
      <c r="E152" s="30" t="s">
        <v>342</v>
      </c>
      <c r="F152" s="27" t="s">
        <v>339</v>
      </c>
      <c r="G152" s="335"/>
    </row>
    <row r="153" spans="1:7" ht="38.25" customHeight="1">
      <c r="A153" s="27">
        <v>415212</v>
      </c>
      <c r="B153" s="27" t="s">
        <v>337</v>
      </c>
      <c r="C153" s="28">
        <v>27553</v>
      </c>
      <c r="D153" s="29">
        <v>4816210</v>
      </c>
      <c r="E153" s="30" t="s">
        <v>342</v>
      </c>
      <c r="F153" s="27" t="s">
        <v>339</v>
      </c>
      <c r="G153" s="335"/>
    </row>
    <row r="154" spans="1:7" ht="41.25" customHeight="1">
      <c r="A154" s="27">
        <v>415212</v>
      </c>
      <c r="B154" s="27" t="s">
        <v>337</v>
      </c>
      <c r="C154" s="28">
        <v>23773</v>
      </c>
      <c r="D154" s="29">
        <v>12529166</v>
      </c>
      <c r="E154" s="30" t="s">
        <v>342</v>
      </c>
      <c r="F154" s="27" t="s">
        <v>339</v>
      </c>
      <c r="G154" s="335"/>
    </row>
    <row r="155" spans="1:7" ht="31.5">
      <c r="A155" s="27">
        <v>415212</v>
      </c>
      <c r="B155" s="27" t="s">
        <v>337</v>
      </c>
      <c r="C155" s="28">
        <v>24816</v>
      </c>
      <c r="D155" s="29">
        <v>4388785</v>
      </c>
      <c r="E155" s="30" t="s">
        <v>342</v>
      </c>
      <c r="F155" s="27" t="s">
        <v>339</v>
      </c>
      <c r="G155" s="335"/>
    </row>
    <row r="156" spans="1:7" ht="42.75" customHeight="1">
      <c r="A156" s="27">
        <v>415212</v>
      </c>
      <c r="B156" s="27" t="s">
        <v>337</v>
      </c>
      <c r="C156" s="28">
        <v>24763</v>
      </c>
      <c r="D156" s="29">
        <v>26000732</v>
      </c>
      <c r="E156" s="30" t="s">
        <v>342</v>
      </c>
      <c r="F156" s="27" t="s">
        <v>339</v>
      </c>
      <c r="G156" s="335"/>
    </row>
    <row r="157" spans="1:7" ht="40.5" customHeight="1">
      <c r="A157" s="27">
        <v>415212</v>
      </c>
      <c r="B157" s="27" t="s">
        <v>337</v>
      </c>
      <c r="C157" s="28">
        <v>24975</v>
      </c>
      <c r="D157" s="29">
        <v>18388333</v>
      </c>
      <c r="E157" s="30" t="s">
        <v>342</v>
      </c>
      <c r="F157" s="27" t="s">
        <v>339</v>
      </c>
      <c r="G157" s="334"/>
    </row>
    <row r="158" spans="1:7" ht="31.5">
      <c r="A158" s="27">
        <v>383440</v>
      </c>
      <c r="B158" s="12" t="s">
        <v>344</v>
      </c>
      <c r="C158" s="28">
        <v>23735</v>
      </c>
      <c r="D158" s="29">
        <v>1980000</v>
      </c>
      <c r="E158" s="30" t="s">
        <v>345</v>
      </c>
      <c r="F158" s="27" t="s">
        <v>339</v>
      </c>
      <c r="G158" s="336" t="s">
        <v>346</v>
      </c>
    </row>
    <row r="159" spans="1:7" ht="56.25" customHeight="1">
      <c r="A159" s="27">
        <v>383440</v>
      </c>
      <c r="B159" s="12" t="s">
        <v>344</v>
      </c>
      <c r="C159" s="28">
        <v>26291</v>
      </c>
      <c r="D159" s="29">
        <v>1980000</v>
      </c>
      <c r="E159" s="30" t="s">
        <v>345</v>
      </c>
      <c r="F159" s="27" t="s">
        <v>339</v>
      </c>
      <c r="G159" s="337"/>
    </row>
    <row r="160" spans="1:7" ht="108.75" customHeight="1">
      <c r="A160" s="27">
        <v>370374</v>
      </c>
      <c r="B160" s="12" t="s">
        <v>347</v>
      </c>
      <c r="C160" s="28">
        <v>24953</v>
      </c>
      <c r="D160" s="29">
        <v>17400000</v>
      </c>
      <c r="E160" s="30" t="s">
        <v>348</v>
      </c>
      <c r="F160" s="27" t="s">
        <v>339</v>
      </c>
      <c r="G160" s="15" t="s">
        <v>349</v>
      </c>
    </row>
    <row r="161" spans="1:7" ht="40.5" customHeight="1">
      <c r="A161" s="27">
        <v>422114</v>
      </c>
      <c r="B161" s="12" t="s">
        <v>350</v>
      </c>
      <c r="C161" s="28">
        <v>25625</v>
      </c>
      <c r="D161" s="29">
        <v>234000</v>
      </c>
      <c r="E161" s="30" t="s">
        <v>351</v>
      </c>
      <c r="F161" s="27" t="s">
        <v>339</v>
      </c>
      <c r="G161" s="336" t="s">
        <v>352</v>
      </c>
    </row>
    <row r="162" spans="1:7" ht="37.5" customHeight="1">
      <c r="A162" s="27">
        <v>422114</v>
      </c>
      <c r="B162" s="12" t="s">
        <v>350</v>
      </c>
      <c r="C162" s="28">
        <v>25625</v>
      </c>
      <c r="D162" s="29">
        <v>924000</v>
      </c>
      <c r="E162" s="30" t="s">
        <v>353</v>
      </c>
      <c r="F162" s="27" t="s">
        <v>339</v>
      </c>
      <c r="G162" s="338"/>
    </row>
    <row r="163" spans="1:7" ht="42.75" customHeight="1">
      <c r="A163" s="27">
        <v>422114</v>
      </c>
      <c r="B163" s="12" t="s">
        <v>350</v>
      </c>
      <c r="C163" s="28">
        <v>25625</v>
      </c>
      <c r="D163" s="29">
        <v>1893600</v>
      </c>
      <c r="E163" s="30" t="s">
        <v>354</v>
      </c>
      <c r="F163" s="27" t="s">
        <v>339</v>
      </c>
      <c r="G163" s="338"/>
    </row>
    <row r="164" spans="1:7" ht="40.5" customHeight="1">
      <c r="A164" s="27">
        <v>422114</v>
      </c>
      <c r="B164" s="12" t="s">
        <v>350</v>
      </c>
      <c r="C164" s="28">
        <v>25625</v>
      </c>
      <c r="D164" s="29">
        <v>588000</v>
      </c>
      <c r="E164" s="30" t="s">
        <v>355</v>
      </c>
      <c r="F164" s="27" t="s">
        <v>339</v>
      </c>
      <c r="G164" s="338"/>
    </row>
    <row r="165" spans="1:7" ht="113.25" customHeight="1">
      <c r="A165" s="27">
        <v>382392</v>
      </c>
      <c r="B165" s="12" t="s">
        <v>350</v>
      </c>
      <c r="C165" s="28">
        <v>26052</v>
      </c>
      <c r="D165" s="29">
        <v>6750000</v>
      </c>
      <c r="E165" s="30" t="s">
        <v>356</v>
      </c>
      <c r="F165" s="27" t="s">
        <v>339</v>
      </c>
      <c r="G165" s="91" t="s">
        <v>357</v>
      </c>
    </row>
    <row r="166" spans="1:7" ht="102.75" customHeight="1">
      <c r="A166" s="12">
        <v>400008</v>
      </c>
      <c r="B166" s="12" t="s">
        <v>358</v>
      </c>
      <c r="C166" s="28">
        <v>27289</v>
      </c>
      <c r="D166" s="29">
        <v>5010000</v>
      </c>
      <c r="E166" s="30" t="s">
        <v>359</v>
      </c>
      <c r="F166" s="27" t="s">
        <v>339</v>
      </c>
      <c r="G166" s="15" t="s">
        <v>360</v>
      </c>
    </row>
    <row r="167" spans="1:7" ht="111.75" customHeight="1">
      <c r="A167" s="12">
        <v>419665</v>
      </c>
      <c r="B167" s="12" t="s">
        <v>361</v>
      </c>
      <c r="C167" s="28">
        <v>28126</v>
      </c>
      <c r="D167" s="29">
        <v>3175000</v>
      </c>
      <c r="E167" s="30" t="s">
        <v>362</v>
      </c>
      <c r="F167" s="27" t="s">
        <v>339</v>
      </c>
      <c r="G167" s="15" t="s">
        <v>363</v>
      </c>
    </row>
    <row r="168" spans="1:7" ht="37.5" customHeight="1">
      <c r="A168" s="12">
        <v>422116</v>
      </c>
      <c r="B168" s="12" t="s">
        <v>361</v>
      </c>
      <c r="C168" s="28">
        <v>28127</v>
      </c>
      <c r="D168" s="29">
        <v>8657000</v>
      </c>
      <c r="E168" s="30" t="s">
        <v>351</v>
      </c>
      <c r="F168" s="27" t="s">
        <v>339</v>
      </c>
      <c r="G168" s="336" t="s">
        <v>364</v>
      </c>
    </row>
    <row r="169" spans="1:7" ht="41.25" customHeight="1">
      <c r="A169" s="12">
        <v>422116</v>
      </c>
      <c r="B169" s="12" t="s">
        <v>361</v>
      </c>
      <c r="C169" s="28">
        <v>28127</v>
      </c>
      <c r="D169" s="29">
        <v>3100000</v>
      </c>
      <c r="E169" s="30" t="s">
        <v>334</v>
      </c>
      <c r="F169" s="27" t="s">
        <v>339</v>
      </c>
      <c r="G169" s="339"/>
    </row>
    <row r="170" spans="1:7" ht="40.5" customHeight="1">
      <c r="A170" s="12">
        <v>422116</v>
      </c>
      <c r="B170" s="12" t="s">
        <v>361</v>
      </c>
      <c r="C170" s="28">
        <v>28127</v>
      </c>
      <c r="D170" s="29">
        <v>2017920</v>
      </c>
      <c r="E170" s="30" t="s">
        <v>365</v>
      </c>
      <c r="F170" s="27" t="s">
        <v>339</v>
      </c>
      <c r="G170" s="339"/>
    </row>
    <row r="171" spans="1:7" ht="37.5" customHeight="1">
      <c r="A171" s="12">
        <v>422116</v>
      </c>
      <c r="B171" s="12" t="s">
        <v>361</v>
      </c>
      <c r="C171" s="28">
        <v>28127</v>
      </c>
      <c r="D171" s="29">
        <v>714600</v>
      </c>
      <c r="E171" s="30" t="s">
        <v>366</v>
      </c>
      <c r="F171" s="27" t="s">
        <v>339</v>
      </c>
      <c r="G171" s="339"/>
    </row>
    <row r="172" spans="1:7" ht="47.25">
      <c r="A172" s="12">
        <v>422116</v>
      </c>
      <c r="B172" s="12" t="s">
        <v>361</v>
      </c>
      <c r="C172" s="28">
        <v>28127</v>
      </c>
      <c r="D172" s="29">
        <v>1500000</v>
      </c>
      <c r="E172" s="30" t="s">
        <v>367</v>
      </c>
      <c r="F172" s="27" t="s">
        <v>339</v>
      </c>
      <c r="G172" s="339"/>
    </row>
    <row r="173" spans="1:7" ht="43.5" customHeight="1">
      <c r="A173" s="12">
        <v>422116</v>
      </c>
      <c r="B173" s="12" t="s">
        <v>361</v>
      </c>
      <c r="C173" s="28">
        <v>28127</v>
      </c>
      <c r="D173" s="29">
        <v>1370000</v>
      </c>
      <c r="E173" s="30" t="s">
        <v>368</v>
      </c>
      <c r="F173" s="27" t="s">
        <v>339</v>
      </c>
      <c r="G173" s="337"/>
    </row>
    <row r="174" spans="1:7" ht="89.25" customHeight="1">
      <c r="A174" s="12">
        <v>441726</v>
      </c>
      <c r="B174" s="12" t="s">
        <v>369</v>
      </c>
      <c r="C174" s="12" t="s">
        <v>370</v>
      </c>
      <c r="D174" s="29">
        <v>9535625</v>
      </c>
      <c r="E174" s="30" t="s">
        <v>371</v>
      </c>
      <c r="F174" s="5" t="s">
        <v>322</v>
      </c>
      <c r="G174" s="15" t="s">
        <v>372</v>
      </c>
    </row>
    <row r="175" spans="1:7" ht="104.25" customHeight="1">
      <c r="A175" s="12">
        <v>444927</v>
      </c>
      <c r="B175" s="12" t="s">
        <v>373</v>
      </c>
      <c r="C175" s="12" t="s">
        <v>370</v>
      </c>
      <c r="D175" s="29">
        <v>28001500</v>
      </c>
      <c r="E175" s="30" t="s">
        <v>374</v>
      </c>
      <c r="F175" s="5" t="s">
        <v>322</v>
      </c>
      <c r="G175" s="15" t="s">
        <v>375</v>
      </c>
    </row>
    <row r="176" spans="1:7" ht="85.5" customHeight="1">
      <c r="A176" s="12">
        <v>444873</v>
      </c>
      <c r="B176" s="12" t="s">
        <v>376</v>
      </c>
      <c r="C176" s="12" t="s">
        <v>370</v>
      </c>
      <c r="D176" s="29">
        <v>268300000</v>
      </c>
      <c r="E176" s="30" t="s">
        <v>377</v>
      </c>
      <c r="F176" s="5" t="s">
        <v>322</v>
      </c>
      <c r="G176" s="15" t="s">
        <v>378</v>
      </c>
    </row>
    <row r="177" spans="1:7" ht="175.5" customHeight="1">
      <c r="A177" s="12">
        <v>444925</v>
      </c>
      <c r="B177" s="12" t="s">
        <v>379</v>
      </c>
      <c r="C177" s="12" t="s">
        <v>370</v>
      </c>
      <c r="D177" s="29">
        <v>82055000</v>
      </c>
      <c r="E177" s="30" t="s">
        <v>380</v>
      </c>
      <c r="F177" s="5" t="s">
        <v>322</v>
      </c>
      <c r="G177" s="15" t="s">
        <v>381</v>
      </c>
    </row>
    <row r="178" spans="1:7" ht="81" customHeight="1">
      <c r="A178" s="12">
        <v>444877</v>
      </c>
      <c r="B178" s="12" t="s">
        <v>382</v>
      </c>
      <c r="C178" s="12" t="s">
        <v>370</v>
      </c>
      <c r="D178" s="29">
        <v>92031048</v>
      </c>
      <c r="E178" s="30" t="s">
        <v>383</v>
      </c>
      <c r="F178" s="5" t="s">
        <v>322</v>
      </c>
      <c r="G178" s="15" t="s">
        <v>384</v>
      </c>
    </row>
    <row r="179" spans="1:7" ht="46.5" customHeight="1">
      <c r="A179" s="293">
        <v>444885</v>
      </c>
      <c r="B179" s="258" t="s">
        <v>385</v>
      </c>
      <c r="C179" s="12" t="s">
        <v>370</v>
      </c>
      <c r="D179" s="29">
        <v>3220000</v>
      </c>
      <c r="E179" s="30" t="s">
        <v>386</v>
      </c>
      <c r="F179" s="258" t="s">
        <v>322</v>
      </c>
      <c r="G179" s="336" t="s">
        <v>387</v>
      </c>
    </row>
    <row r="180" spans="1:7" ht="43.5" customHeight="1">
      <c r="A180" s="299"/>
      <c r="B180" s="260"/>
      <c r="C180" s="12" t="s">
        <v>370</v>
      </c>
      <c r="D180" s="29">
        <v>17910000</v>
      </c>
      <c r="E180" s="30" t="s">
        <v>388</v>
      </c>
      <c r="F180" s="260"/>
      <c r="G180" s="337"/>
    </row>
    <row r="181" spans="1:7" ht="56.25" customHeight="1">
      <c r="A181" s="5" t="s">
        <v>389</v>
      </c>
      <c r="B181" s="5" t="s">
        <v>390</v>
      </c>
      <c r="C181" s="24">
        <v>45413</v>
      </c>
      <c r="D181" s="25">
        <v>61908000</v>
      </c>
      <c r="E181" s="5" t="s">
        <v>391</v>
      </c>
      <c r="F181" s="5" t="s">
        <v>392</v>
      </c>
      <c r="G181" s="92" t="s">
        <v>564</v>
      </c>
    </row>
    <row r="182" spans="1:7" ht="51" customHeight="1">
      <c r="A182" s="5" t="s">
        <v>389</v>
      </c>
      <c r="B182" s="5" t="s">
        <v>393</v>
      </c>
      <c r="C182" s="24">
        <v>45413</v>
      </c>
      <c r="D182" s="25">
        <v>53064000</v>
      </c>
      <c r="E182" s="5" t="s">
        <v>394</v>
      </c>
      <c r="F182" s="5" t="s">
        <v>392</v>
      </c>
      <c r="G182" s="92" t="s">
        <v>564</v>
      </c>
    </row>
    <row r="183" spans="1:7" ht="55.5" customHeight="1">
      <c r="A183" s="5" t="s">
        <v>389</v>
      </c>
      <c r="B183" s="5" t="s">
        <v>395</v>
      </c>
      <c r="C183" s="24">
        <v>45413</v>
      </c>
      <c r="D183" s="25">
        <v>115500000</v>
      </c>
      <c r="E183" s="5" t="s">
        <v>396</v>
      </c>
      <c r="F183" s="5" t="s">
        <v>392</v>
      </c>
      <c r="G183" s="92" t="s">
        <v>565</v>
      </c>
    </row>
    <row r="184" spans="1:7" ht="56.25" customHeight="1">
      <c r="A184" s="5" t="s">
        <v>389</v>
      </c>
      <c r="B184" s="5" t="s">
        <v>397</v>
      </c>
      <c r="C184" s="24">
        <v>45444</v>
      </c>
      <c r="D184" s="25">
        <v>99000000</v>
      </c>
      <c r="E184" s="5" t="s">
        <v>398</v>
      </c>
      <c r="F184" s="5" t="s">
        <v>392</v>
      </c>
      <c r="G184" s="92" t="s">
        <v>564</v>
      </c>
    </row>
    <row r="185" spans="1:7" ht="45" customHeight="1">
      <c r="A185" s="157" t="s">
        <v>56</v>
      </c>
      <c r="B185" s="158"/>
      <c r="C185" s="158"/>
      <c r="D185" s="158"/>
      <c r="E185" s="158"/>
      <c r="F185" s="158"/>
      <c r="G185" s="159"/>
    </row>
    <row r="186" spans="1:7" ht="42" customHeight="1">
      <c r="A186" s="340" t="s">
        <v>399</v>
      </c>
      <c r="B186" s="341"/>
      <c r="C186" s="341"/>
      <c r="D186" s="341"/>
      <c r="E186" s="341"/>
      <c r="F186" s="341"/>
      <c r="G186" s="341"/>
    </row>
    <row r="187" spans="1:7" ht="47.25">
      <c r="A187" s="163" t="s">
        <v>400</v>
      </c>
      <c r="B187" s="153"/>
      <c r="C187" s="9" t="s">
        <v>62</v>
      </c>
      <c r="D187" s="9" t="s">
        <v>401</v>
      </c>
      <c r="E187" s="9" t="s">
        <v>402</v>
      </c>
      <c r="F187" s="9" t="s">
        <v>403</v>
      </c>
      <c r="G187" s="9" t="s">
        <v>404</v>
      </c>
    </row>
    <row r="188" spans="1:7" ht="52.5" customHeight="1">
      <c r="A188" s="31">
        <v>100</v>
      </c>
      <c r="B188" s="31"/>
      <c r="C188" s="32" t="s">
        <v>405</v>
      </c>
      <c r="D188" s="33">
        <f>SUM(D189:D203)</f>
        <v>58986621502</v>
      </c>
      <c r="E188" s="33">
        <f>SUM(E189:E203)</f>
        <v>20337659651</v>
      </c>
      <c r="F188" s="33">
        <f>SUM(F189:F203)</f>
        <v>38648961851</v>
      </c>
      <c r="G188" s="93" t="s">
        <v>406</v>
      </c>
    </row>
    <row r="189" spans="1:7" ht="55.5" customHeight="1">
      <c r="A189" s="3"/>
      <c r="B189" s="3">
        <v>111</v>
      </c>
      <c r="C189" s="34" t="s">
        <v>407</v>
      </c>
      <c r="D189" s="35">
        <v>31292893428</v>
      </c>
      <c r="E189" s="35">
        <v>9840364476</v>
      </c>
      <c r="F189" s="35">
        <f>+D189-E189</f>
        <v>21452528952</v>
      </c>
      <c r="G189" s="93" t="s">
        <v>406</v>
      </c>
    </row>
    <row r="190" spans="1:7" ht="56.25" customHeight="1">
      <c r="A190" s="3"/>
      <c r="B190" s="3">
        <v>113</v>
      </c>
      <c r="C190" s="34" t="s">
        <v>408</v>
      </c>
      <c r="D190" s="35">
        <v>2012540400</v>
      </c>
      <c r="E190" s="35">
        <v>744366500</v>
      </c>
      <c r="F190" s="35">
        <f t="shared" ref="F190:F203" si="1">+D190-E190</f>
        <v>1268173900</v>
      </c>
      <c r="G190" s="93" t="s">
        <v>406</v>
      </c>
    </row>
    <row r="191" spans="1:7" ht="51" customHeight="1">
      <c r="A191" s="3"/>
      <c r="B191" s="3">
        <v>114</v>
      </c>
      <c r="C191" s="34" t="s">
        <v>409</v>
      </c>
      <c r="D191" s="35">
        <v>2775452819</v>
      </c>
      <c r="E191" s="35">
        <v>0</v>
      </c>
      <c r="F191" s="35">
        <f>+D191-E191</f>
        <v>2775452819</v>
      </c>
      <c r="G191" s="93" t="s">
        <v>406</v>
      </c>
    </row>
    <row r="192" spans="1:7" ht="52.5" customHeight="1">
      <c r="A192" s="3"/>
      <c r="B192" s="3">
        <v>122</v>
      </c>
      <c r="C192" s="34" t="s">
        <v>410</v>
      </c>
      <c r="D192" s="35">
        <v>1008000000</v>
      </c>
      <c r="E192" s="35">
        <v>492839654</v>
      </c>
      <c r="F192" s="35">
        <f t="shared" si="1"/>
        <v>515160346</v>
      </c>
      <c r="G192" s="93" t="s">
        <v>406</v>
      </c>
    </row>
    <row r="193" spans="1:7" ht="56.25" customHeight="1">
      <c r="A193" s="3"/>
      <c r="B193" s="3">
        <v>123</v>
      </c>
      <c r="C193" s="34" t="s">
        <v>411</v>
      </c>
      <c r="D193" s="35">
        <v>2071355278</v>
      </c>
      <c r="E193" s="35">
        <v>743688628</v>
      </c>
      <c r="F193" s="35">
        <f t="shared" si="1"/>
        <v>1327666650</v>
      </c>
      <c r="G193" s="93" t="s">
        <v>406</v>
      </c>
    </row>
    <row r="194" spans="1:7" ht="47.25">
      <c r="A194" s="3"/>
      <c r="B194" s="3">
        <v>125</v>
      </c>
      <c r="C194" s="34" t="s">
        <v>412</v>
      </c>
      <c r="D194" s="35">
        <v>1517447311</v>
      </c>
      <c r="E194" s="35">
        <v>581638663</v>
      </c>
      <c r="F194" s="35">
        <f t="shared" si="1"/>
        <v>935808648</v>
      </c>
      <c r="G194" s="93" t="s">
        <v>406</v>
      </c>
    </row>
    <row r="195" spans="1:7" ht="53.25" customHeight="1">
      <c r="A195" s="3"/>
      <c r="B195" s="3">
        <v>131</v>
      </c>
      <c r="C195" s="34" t="s">
        <v>413</v>
      </c>
      <c r="D195" s="35">
        <v>924011134</v>
      </c>
      <c r="E195" s="35">
        <v>552156838</v>
      </c>
      <c r="F195" s="35">
        <f t="shared" si="1"/>
        <v>371854296</v>
      </c>
      <c r="G195" s="93" t="s">
        <v>406</v>
      </c>
    </row>
    <row r="196" spans="1:7" ht="53.25" customHeight="1">
      <c r="A196" s="3"/>
      <c r="B196" s="3">
        <v>133</v>
      </c>
      <c r="C196" s="34" t="s">
        <v>414</v>
      </c>
      <c r="D196" s="35">
        <v>6262865797</v>
      </c>
      <c r="E196" s="35">
        <v>2225781556</v>
      </c>
      <c r="F196" s="35">
        <f t="shared" si="1"/>
        <v>4037084241</v>
      </c>
      <c r="G196" s="93" t="s">
        <v>406</v>
      </c>
    </row>
    <row r="197" spans="1:7" ht="51" customHeight="1">
      <c r="A197" s="3"/>
      <c r="B197" s="3">
        <v>137</v>
      </c>
      <c r="C197" s="34" t="s">
        <v>415</v>
      </c>
      <c r="D197" s="35">
        <v>512800000</v>
      </c>
      <c r="E197" s="35">
        <v>208266000</v>
      </c>
      <c r="F197" s="35">
        <f t="shared" si="1"/>
        <v>304534000</v>
      </c>
      <c r="G197" s="93" t="s">
        <v>406</v>
      </c>
    </row>
    <row r="198" spans="1:7" ht="54" customHeight="1">
      <c r="A198" s="3"/>
      <c r="B198" s="3">
        <v>144</v>
      </c>
      <c r="C198" s="34" t="s">
        <v>416</v>
      </c>
      <c r="D198" s="35">
        <v>1443036426</v>
      </c>
      <c r="E198" s="35">
        <v>749190337</v>
      </c>
      <c r="F198" s="35">
        <f t="shared" si="1"/>
        <v>693846089</v>
      </c>
      <c r="G198" s="93" t="s">
        <v>406</v>
      </c>
    </row>
    <row r="199" spans="1:7" ht="47.25">
      <c r="A199" s="3"/>
      <c r="B199" s="3">
        <v>145</v>
      </c>
      <c r="C199" s="34" t="s">
        <v>417</v>
      </c>
      <c r="D199" s="35">
        <v>4777387501</v>
      </c>
      <c r="E199" s="35">
        <v>2162376743</v>
      </c>
      <c r="F199" s="35">
        <f t="shared" si="1"/>
        <v>2615010758</v>
      </c>
      <c r="G199" s="93" t="s">
        <v>406</v>
      </c>
    </row>
    <row r="200" spans="1:7" ht="57" customHeight="1">
      <c r="A200" s="3"/>
      <c r="B200" s="3">
        <v>161</v>
      </c>
      <c r="C200" s="34" t="s">
        <v>418</v>
      </c>
      <c r="D200" s="35">
        <v>1950634656</v>
      </c>
      <c r="E200" s="35">
        <v>815144840</v>
      </c>
      <c r="F200" s="35">
        <f t="shared" si="1"/>
        <v>1135489816</v>
      </c>
      <c r="G200" s="93" t="s">
        <v>406</v>
      </c>
    </row>
    <row r="201" spans="1:7" ht="47.25">
      <c r="A201" s="3"/>
      <c r="B201" s="3">
        <v>162</v>
      </c>
      <c r="C201" s="34" t="s">
        <v>419</v>
      </c>
      <c r="D201" s="35">
        <v>1026054336</v>
      </c>
      <c r="E201" s="35">
        <v>426189109</v>
      </c>
      <c r="F201" s="35">
        <f t="shared" si="1"/>
        <v>599865227</v>
      </c>
      <c r="G201" s="93" t="s">
        <v>406</v>
      </c>
    </row>
    <row r="202" spans="1:7" ht="54" customHeight="1">
      <c r="A202" s="3"/>
      <c r="B202" s="3">
        <v>163</v>
      </c>
      <c r="C202" s="34" t="s">
        <v>420</v>
      </c>
      <c r="D202" s="35">
        <v>248057416</v>
      </c>
      <c r="E202" s="35">
        <v>0</v>
      </c>
      <c r="F202" s="35">
        <f t="shared" si="1"/>
        <v>248057416</v>
      </c>
      <c r="G202" s="93" t="s">
        <v>406</v>
      </c>
    </row>
    <row r="203" spans="1:7" ht="47.25">
      <c r="A203" s="3"/>
      <c r="B203" s="3">
        <v>199</v>
      </c>
      <c r="C203" s="34" t="s">
        <v>421</v>
      </c>
      <c r="D203" s="35">
        <v>1164085000</v>
      </c>
      <c r="E203" s="35">
        <v>795656307</v>
      </c>
      <c r="F203" s="35">
        <f t="shared" si="1"/>
        <v>368428693</v>
      </c>
      <c r="G203" s="93" t="s">
        <v>406</v>
      </c>
    </row>
    <row r="204" spans="1:7" ht="47.25">
      <c r="A204" s="31">
        <v>200</v>
      </c>
      <c r="B204" s="31"/>
      <c r="C204" s="36" t="s">
        <v>422</v>
      </c>
      <c r="D204" s="33">
        <f>SUM(D205:D237)</f>
        <v>28866949042</v>
      </c>
      <c r="E204" s="33">
        <f>SUM(E205:E237)</f>
        <v>6908226291</v>
      </c>
      <c r="F204" s="33">
        <f>SUM(F205:F237)</f>
        <v>21958722751</v>
      </c>
      <c r="G204" s="93" t="s">
        <v>406</v>
      </c>
    </row>
    <row r="205" spans="1:7" ht="53.25" customHeight="1">
      <c r="A205" s="3"/>
      <c r="B205" s="3">
        <v>211</v>
      </c>
      <c r="C205" s="34" t="s">
        <v>423</v>
      </c>
      <c r="D205" s="35">
        <v>570000000</v>
      </c>
      <c r="E205" s="35">
        <v>439048000</v>
      </c>
      <c r="F205" s="35">
        <f t="shared" ref="F205:F237" si="2">+D205-E205</f>
        <v>130952000</v>
      </c>
      <c r="G205" s="93" t="s">
        <v>406</v>
      </c>
    </row>
    <row r="206" spans="1:7" ht="47.25">
      <c r="A206" s="3"/>
      <c r="B206" s="3">
        <v>212</v>
      </c>
      <c r="C206" s="34" t="s">
        <v>424</v>
      </c>
      <c r="D206" s="35">
        <v>240000000</v>
      </c>
      <c r="E206" s="35">
        <v>22008688</v>
      </c>
      <c r="F206" s="35">
        <f t="shared" si="2"/>
        <v>217991312</v>
      </c>
      <c r="G206" s="93" t="s">
        <v>406</v>
      </c>
    </row>
    <row r="207" spans="1:7" ht="55.5" customHeight="1">
      <c r="A207" s="3"/>
      <c r="B207" s="3">
        <v>214</v>
      </c>
      <c r="C207" s="34" t="s">
        <v>425</v>
      </c>
      <c r="D207" s="35">
        <v>881830164</v>
      </c>
      <c r="E207" s="35">
        <v>217807865</v>
      </c>
      <c r="F207" s="35">
        <f t="shared" si="2"/>
        <v>664022299</v>
      </c>
      <c r="G207" s="93" t="s">
        <v>406</v>
      </c>
    </row>
    <row r="208" spans="1:7" ht="47.25">
      <c r="A208" s="3"/>
      <c r="B208" s="3">
        <v>215</v>
      </c>
      <c r="C208" s="34" t="s">
        <v>426</v>
      </c>
      <c r="D208" s="35">
        <v>90000000</v>
      </c>
      <c r="E208" s="35">
        <v>33521076</v>
      </c>
      <c r="F208" s="35">
        <f t="shared" si="2"/>
        <v>56478924</v>
      </c>
      <c r="G208" s="93" t="s">
        <v>406</v>
      </c>
    </row>
    <row r="209" spans="1:7" ht="56.25" customHeight="1">
      <c r="A209" s="3"/>
      <c r="B209" s="3">
        <v>221</v>
      </c>
      <c r="C209" s="34" t="s">
        <v>427</v>
      </c>
      <c r="D209" s="35">
        <v>280000000</v>
      </c>
      <c r="E209" s="35">
        <v>0</v>
      </c>
      <c r="F209" s="35">
        <f t="shared" si="2"/>
        <v>280000000</v>
      </c>
      <c r="G209" s="93" t="s">
        <v>406</v>
      </c>
    </row>
    <row r="210" spans="1:7" ht="47.25">
      <c r="A210" s="3"/>
      <c r="B210" s="3">
        <v>222</v>
      </c>
      <c r="C210" s="34" t="s">
        <v>428</v>
      </c>
      <c r="D210" s="35">
        <v>271928567</v>
      </c>
      <c r="E210" s="35">
        <v>113423511</v>
      </c>
      <c r="F210" s="35">
        <f t="shared" si="2"/>
        <v>158505056</v>
      </c>
      <c r="G210" s="93" t="s">
        <v>406</v>
      </c>
    </row>
    <row r="211" spans="1:7" ht="55.5" customHeight="1">
      <c r="A211" s="3"/>
      <c r="B211" s="3">
        <v>223</v>
      </c>
      <c r="C211" s="34" t="s">
        <v>429</v>
      </c>
      <c r="D211" s="35">
        <v>240000000</v>
      </c>
      <c r="E211" s="35">
        <v>74392778</v>
      </c>
      <c r="F211" s="35">
        <f t="shared" si="2"/>
        <v>165607222</v>
      </c>
      <c r="G211" s="93" t="s">
        <v>406</v>
      </c>
    </row>
    <row r="212" spans="1:7" ht="47.25">
      <c r="A212" s="3"/>
      <c r="B212" s="3">
        <v>231</v>
      </c>
      <c r="C212" s="34" t="s">
        <v>430</v>
      </c>
      <c r="D212" s="35">
        <v>2543810526</v>
      </c>
      <c r="E212" s="35">
        <v>399078192</v>
      </c>
      <c r="F212" s="35">
        <f t="shared" si="2"/>
        <v>2144732334</v>
      </c>
      <c r="G212" s="93" t="s">
        <v>406</v>
      </c>
    </row>
    <row r="213" spans="1:7" ht="49.5" customHeight="1">
      <c r="A213" s="3"/>
      <c r="B213" s="3">
        <v>232</v>
      </c>
      <c r="C213" s="34" t="s">
        <v>431</v>
      </c>
      <c r="D213" s="35">
        <v>3659077624</v>
      </c>
      <c r="E213" s="35">
        <v>935564773</v>
      </c>
      <c r="F213" s="35">
        <f t="shared" si="2"/>
        <v>2723512851</v>
      </c>
      <c r="G213" s="93" t="s">
        <v>406</v>
      </c>
    </row>
    <row r="214" spans="1:7" ht="47.25">
      <c r="A214" s="3"/>
      <c r="B214" s="3">
        <v>233</v>
      </c>
      <c r="C214" s="34" t="s">
        <v>432</v>
      </c>
      <c r="D214" s="35">
        <v>150000000</v>
      </c>
      <c r="E214" s="35">
        <v>0</v>
      </c>
      <c r="F214" s="35">
        <f t="shared" si="2"/>
        <v>150000000</v>
      </c>
      <c r="G214" s="93" t="s">
        <v>406</v>
      </c>
    </row>
    <row r="215" spans="1:7" ht="47.25">
      <c r="A215" s="3"/>
      <c r="B215" s="3">
        <v>239</v>
      </c>
      <c r="C215" s="34" t="s">
        <v>433</v>
      </c>
      <c r="D215" s="35">
        <v>70000000</v>
      </c>
      <c r="E215" s="35">
        <v>0</v>
      </c>
      <c r="F215" s="35">
        <f t="shared" si="2"/>
        <v>70000000</v>
      </c>
      <c r="G215" s="93" t="s">
        <v>406</v>
      </c>
    </row>
    <row r="216" spans="1:7" ht="59.25" customHeight="1">
      <c r="A216" s="3"/>
      <c r="B216" s="3">
        <v>242</v>
      </c>
      <c r="C216" s="34" t="s">
        <v>434</v>
      </c>
      <c r="D216" s="35">
        <v>925904727</v>
      </c>
      <c r="E216" s="35">
        <v>112721251</v>
      </c>
      <c r="F216" s="35">
        <f t="shared" si="2"/>
        <v>813183476</v>
      </c>
      <c r="G216" s="93" t="s">
        <v>406</v>
      </c>
    </row>
    <row r="217" spans="1:7" ht="47.25">
      <c r="A217" s="3"/>
      <c r="B217" s="3">
        <v>243</v>
      </c>
      <c r="C217" s="34" t="s">
        <v>435</v>
      </c>
      <c r="D217" s="35">
        <v>1165013192</v>
      </c>
      <c r="E217" s="35">
        <v>52174000</v>
      </c>
      <c r="F217" s="35">
        <f t="shared" si="2"/>
        <v>1112839192</v>
      </c>
      <c r="G217" s="93" t="s">
        <v>406</v>
      </c>
    </row>
    <row r="218" spans="1:7" ht="53.25" customHeight="1">
      <c r="A218" s="3"/>
      <c r="B218" s="3">
        <v>244</v>
      </c>
      <c r="C218" s="34" t="s">
        <v>436</v>
      </c>
      <c r="D218" s="35">
        <v>971200000</v>
      </c>
      <c r="E218" s="35">
        <v>96550585</v>
      </c>
      <c r="F218" s="35">
        <f t="shared" si="2"/>
        <v>874649415</v>
      </c>
      <c r="G218" s="93" t="s">
        <v>406</v>
      </c>
    </row>
    <row r="219" spans="1:7" ht="55.5" customHeight="1">
      <c r="A219" s="3"/>
      <c r="B219" s="3">
        <v>245</v>
      </c>
      <c r="C219" s="34" t="s">
        <v>437</v>
      </c>
      <c r="D219" s="35">
        <v>995706828</v>
      </c>
      <c r="E219" s="35">
        <v>406607899</v>
      </c>
      <c r="F219" s="35">
        <f t="shared" si="2"/>
        <v>589098929</v>
      </c>
      <c r="G219" s="93" t="s">
        <v>406</v>
      </c>
    </row>
    <row r="220" spans="1:7" ht="54" customHeight="1">
      <c r="A220" s="3"/>
      <c r="B220" s="3">
        <v>246</v>
      </c>
      <c r="C220" s="34" t="s">
        <v>438</v>
      </c>
      <c r="D220" s="35">
        <v>265030000</v>
      </c>
      <c r="E220" s="35">
        <v>0</v>
      </c>
      <c r="F220" s="35">
        <f t="shared" si="2"/>
        <v>265030000</v>
      </c>
      <c r="G220" s="93" t="s">
        <v>406</v>
      </c>
    </row>
    <row r="221" spans="1:7" ht="55.5" customHeight="1">
      <c r="A221" s="3"/>
      <c r="B221" s="3">
        <v>248</v>
      </c>
      <c r="C221" s="34" t="s">
        <v>439</v>
      </c>
      <c r="D221" s="35">
        <v>60000000</v>
      </c>
      <c r="E221" s="35">
        <v>0</v>
      </c>
      <c r="F221" s="35">
        <f t="shared" si="2"/>
        <v>60000000</v>
      </c>
      <c r="G221" s="93" t="s">
        <v>406</v>
      </c>
    </row>
    <row r="222" spans="1:7" ht="47.25">
      <c r="A222" s="3"/>
      <c r="B222" s="3">
        <v>251</v>
      </c>
      <c r="C222" s="34" t="s">
        <v>440</v>
      </c>
      <c r="D222" s="35">
        <v>141000000</v>
      </c>
      <c r="E222" s="35">
        <v>61700000</v>
      </c>
      <c r="F222" s="35">
        <f t="shared" si="2"/>
        <v>79300000</v>
      </c>
      <c r="G222" s="93" t="s">
        <v>406</v>
      </c>
    </row>
    <row r="223" spans="1:7" ht="54" customHeight="1">
      <c r="A223" s="3"/>
      <c r="B223" s="3">
        <v>252</v>
      </c>
      <c r="C223" s="34" t="s">
        <v>441</v>
      </c>
      <c r="D223" s="35">
        <v>30000000</v>
      </c>
      <c r="E223" s="35">
        <v>13188000</v>
      </c>
      <c r="F223" s="35">
        <f t="shared" si="2"/>
        <v>16812000</v>
      </c>
      <c r="G223" s="93" t="s">
        <v>406</v>
      </c>
    </row>
    <row r="224" spans="1:7" ht="52.5" customHeight="1">
      <c r="A224" s="3"/>
      <c r="B224" s="3">
        <v>253</v>
      </c>
      <c r="C224" s="34" t="s">
        <v>442</v>
      </c>
      <c r="D224" s="35">
        <v>1490000000</v>
      </c>
      <c r="E224" s="35">
        <v>244069074</v>
      </c>
      <c r="F224" s="35">
        <f t="shared" si="2"/>
        <v>1245930926</v>
      </c>
      <c r="G224" s="93" t="s">
        <v>406</v>
      </c>
    </row>
    <row r="225" spans="1:7" ht="55.5" customHeight="1">
      <c r="A225" s="3"/>
      <c r="B225" s="3">
        <v>261</v>
      </c>
      <c r="C225" s="34" t="s">
        <v>443</v>
      </c>
      <c r="D225" s="35">
        <v>580000000</v>
      </c>
      <c r="E225" s="35">
        <v>3360000</v>
      </c>
      <c r="F225" s="35">
        <f t="shared" si="2"/>
        <v>576640000</v>
      </c>
      <c r="G225" s="93" t="s">
        <v>406</v>
      </c>
    </row>
    <row r="226" spans="1:7" ht="57" customHeight="1">
      <c r="A226" s="3"/>
      <c r="B226" s="3">
        <v>262</v>
      </c>
      <c r="C226" s="34" t="s">
        <v>444</v>
      </c>
      <c r="D226" s="35">
        <v>421768194</v>
      </c>
      <c r="E226" s="35">
        <v>148453950</v>
      </c>
      <c r="F226" s="35">
        <f t="shared" si="2"/>
        <v>273314244</v>
      </c>
      <c r="G226" s="93" t="s">
        <v>406</v>
      </c>
    </row>
    <row r="227" spans="1:7" ht="56.25" customHeight="1">
      <c r="A227" s="3"/>
      <c r="B227" s="3">
        <v>263</v>
      </c>
      <c r="C227" s="34" t="s">
        <v>445</v>
      </c>
      <c r="D227" s="35">
        <v>18000000</v>
      </c>
      <c r="E227" s="35">
        <v>110000</v>
      </c>
      <c r="F227" s="35">
        <f t="shared" si="2"/>
        <v>17890000</v>
      </c>
      <c r="G227" s="93" t="s">
        <v>406</v>
      </c>
    </row>
    <row r="228" spans="1:7" ht="55.5" customHeight="1">
      <c r="A228" s="3"/>
      <c r="B228" s="3">
        <v>264</v>
      </c>
      <c r="C228" s="34" t="s">
        <v>446</v>
      </c>
      <c r="D228" s="35">
        <v>772830164</v>
      </c>
      <c r="E228" s="35">
        <v>0</v>
      </c>
      <c r="F228" s="35">
        <f t="shared" si="2"/>
        <v>772830164</v>
      </c>
      <c r="G228" s="93" t="s">
        <v>406</v>
      </c>
    </row>
    <row r="229" spans="1:7" ht="57" customHeight="1">
      <c r="A229" s="3"/>
      <c r="B229" s="3">
        <v>265</v>
      </c>
      <c r="C229" s="34" t="s">
        <v>447</v>
      </c>
      <c r="D229" s="35">
        <v>60000000</v>
      </c>
      <c r="E229" s="35">
        <v>0</v>
      </c>
      <c r="F229" s="35">
        <f t="shared" si="2"/>
        <v>60000000</v>
      </c>
      <c r="G229" s="93" t="s">
        <v>406</v>
      </c>
    </row>
    <row r="230" spans="1:7" ht="56.25" customHeight="1">
      <c r="A230" s="3"/>
      <c r="B230" s="3">
        <v>266</v>
      </c>
      <c r="C230" s="34" t="s">
        <v>448</v>
      </c>
      <c r="D230" s="35">
        <v>5441903412</v>
      </c>
      <c r="E230" s="35">
        <v>1503960767</v>
      </c>
      <c r="F230" s="35">
        <f t="shared" si="2"/>
        <v>3937942645</v>
      </c>
      <c r="G230" s="93" t="s">
        <v>406</v>
      </c>
    </row>
    <row r="231" spans="1:7" ht="59.25" customHeight="1">
      <c r="A231" s="3"/>
      <c r="B231" s="3">
        <v>268</v>
      </c>
      <c r="C231" s="34" t="s">
        <v>449</v>
      </c>
      <c r="D231" s="35">
        <v>780300000</v>
      </c>
      <c r="E231" s="35">
        <v>71243840</v>
      </c>
      <c r="F231" s="35">
        <f t="shared" si="2"/>
        <v>709056160</v>
      </c>
      <c r="G231" s="93" t="s">
        <v>406</v>
      </c>
    </row>
    <row r="232" spans="1:7" ht="53.25" customHeight="1">
      <c r="A232" s="3"/>
      <c r="B232" s="3">
        <v>269</v>
      </c>
      <c r="C232" s="34" t="s">
        <v>450</v>
      </c>
      <c r="D232" s="35">
        <v>10000000</v>
      </c>
      <c r="E232" s="35">
        <v>33000</v>
      </c>
      <c r="F232" s="35">
        <f t="shared" si="2"/>
        <v>9967000</v>
      </c>
      <c r="G232" s="93" t="s">
        <v>406</v>
      </c>
    </row>
    <row r="233" spans="1:7" ht="58.5" customHeight="1">
      <c r="A233" s="3"/>
      <c r="B233" s="3">
        <v>271</v>
      </c>
      <c r="C233" s="34" t="s">
        <v>451</v>
      </c>
      <c r="D233" s="35">
        <v>4800000000</v>
      </c>
      <c r="E233" s="35">
        <v>1943386842</v>
      </c>
      <c r="F233" s="35">
        <f t="shared" si="2"/>
        <v>2856613158</v>
      </c>
      <c r="G233" s="93" t="s">
        <v>406</v>
      </c>
    </row>
    <row r="234" spans="1:7" ht="47.25">
      <c r="A234" s="3"/>
      <c r="B234" s="3">
        <v>281</v>
      </c>
      <c r="C234" s="34" t="s">
        <v>452</v>
      </c>
      <c r="D234" s="35">
        <v>114074200</v>
      </c>
      <c r="E234" s="35">
        <v>2786800</v>
      </c>
      <c r="F234" s="35">
        <f t="shared" si="2"/>
        <v>111287400</v>
      </c>
      <c r="G234" s="93" t="s">
        <v>406</v>
      </c>
    </row>
    <row r="235" spans="1:7" ht="54" customHeight="1">
      <c r="A235" s="3"/>
      <c r="B235" s="3">
        <v>284</v>
      </c>
      <c r="C235" s="34" t="s">
        <v>453</v>
      </c>
      <c r="D235" s="35">
        <v>20000000</v>
      </c>
      <c r="E235" s="35">
        <v>2635400</v>
      </c>
      <c r="F235" s="35">
        <f t="shared" si="2"/>
        <v>17364600</v>
      </c>
      <c r="G235" s="93" t="s">
        <v>406</v>
      </c>
    </row>
    <row r="236" spans="1:7" ht="53.25" customHeight="1">
      <c r="A236" s="3"/>
      <c r="B236" s="3">
        <v>288</v>
      </c>
      <c r="C236" s="34" t="s">
        <v>454</v>
      </c>
      <c r="D236" s="35">
        <v>6000000</v>
      </c>
      <c r="E236" s="35">
        <v>1400000</v>
      </c>
      <c r="F236" s="35">
        <f t="shared" si="2"/>
        <v>4600000</v>
      </c>
      <c r="G236" s="93" t="s">
        <v>406</v>
      </c>
    </row>
    <row r="237" spans="1:7" ht="53.25" customHeight="1">
      <c r="A237" s="3"/>
      <c r="B237" s="3">
        <v>291</v>
      </c>
      <c r="C237" s="34" t="s">
        <v>455</v>
      </c>
      <c r="D237" s="35">
        <v>801571444</v>
      </c>
      <c r="E237" s="35">
        <v>9000000</v>
      </c>
      <c r="F237" s="35">
        <f t="shared" si="2"/>
        <v>792571444</v>
      </c>
      <c r="G237" s="93" t="s">
        <v>406</v>
      </c>
    </row>
    <row r="238" spans="1:7" ht="55.5" customHeight="1">
      <c r="A238" s="31">
        <v>300</v>
      </c>
      <c r="B238" s="31"/>
      <c r="C238" s="36" t="s">
        <v>456</v>
      </c>
      <c r="D238" s="33">
        <f>SUM(D239:D266)</f>
        <v>1264738773</v>
      </c>
      <c r="E238" s="33">
        <f>SUM(E239:E266)</f>
        <v>69128852</v>
      </c>
      <c r="F238" s="33">
        <f>SUM(F239:F266)</f>
        <v>1195609921</v>
      </c>
      <c r="G238" s="93" t="s">
        <v>406</v>
      </c>
    </row>
    <row r="239" spans="1:7" ht="47.25">
      <c r="A239" s="3"/>
      <c r="B239" s="3">
        <v>311</v>
      </c>
      <c r="C239" s="34" t="s">
        <v>457</v>
      </c>
      <c r="D239" s="35">
        <v>74022000</v>
      </c>
      <c r="E239" s="35">
        <v>14627239</v>
      </c>
      <c r="F239" s="35">
        <f t="shared" ref="F239:F266" si="3">+D239-E239</f>
        <v>59394761</v>
      </c>
      <c r="G239" s="93" t="s">
        <v>406</v>
      </c>
    </row>
    <row r="240" spans="1:7" ht="55.5" customHeight="1">
      <c r="A240" s="3"/>
      <c r="B240" s="3">
        <v>322</v>
      </c>
      <c r="C240" s="34" t="s">
        <v>458</v>
      </c>
      <c r="D240" s="35">
        <v>5400000</v>
      </c>
      <c r="E240" s="35">
        <v>0</v>
      </c>
      <c r="F240" s="35">
        <f t="shared" si="3"/>
        <v>5400000</v>
      </c>
      <c r="G240" s="93" t="s">
        <v>406</v>
      </c>
    </row>
    <row r="241" spans="1:7" ht="50.25" customHeight="1">
      <c r="A241" s="3"/>
      <c r="B241" s="3">
        <v>324</v>
      </c>
      <c r="C241" s="34" t="s">
        <v>459</v>
      </c>
      <c r="D241" s="35">
        <v>3200000</v>
      </c>
      <c r="E241" s="35">
        <v>0</v>
      </c>
      <c r="F241" s="35">
        <f t="shared" si="3"/>
        <v>3200000</v>
      </c>
      <c r="G241" s="93" t="s">
        <v>406</v>
      </c>
    </row>
    <row r="242" spans="1:7" ht="47.25">
      <c r="A242" s="3"/>
      <c r="B242" s="3">
        <v>331</v>
      </c>
      <c r="C242" s="34" t="s">
        <v>460</v>
      </c>
      <c r="D242" s="35">
        <v>74855213</v>
      </c>
      <c r="E242" s="35">
        <v>17950000</v>
      </c>
      <c r="F242" s="35">
        <f t="shared" si="3"/>
        <v>56905213</v>
      </c>
      <c r="G242" s="93" t="s">
        <v>406</v>
      </c>
    </row>
    <row r="243" spans="1:7" ht="54" customHeight="1">
      <c r="A243" s="3"/>
      <c r="B243" s="3">
        <v>333</v>
      </c>
      <c r="C243" s="34" t="s">
        <v>461</v>
      </c>
      <c r="D243" s="35">
        <v>2000000</v>
      </c>
      <c r="E243" s="35">
        <v>960000</v>
      </c>
      <c r="F243" s="35">
        <f t="shared" si="3"/>
        <v>1040000</v>
      </c>
      <c r="G243" s="93" t="s">
        <v>406</v>
      </c>
    </row>
    <row r="244" spans="1:7" ht="47.25">
      <c r="A244" s="3"/>
      <c r="B244" s="3">
        <v>334</v>
      </c>
      <c r="C244" s="34" t="s">
        <v>462</v>
      </c>
      <c r="D244" s="35">
        <v>7885500</v>
      </c>
      <c r="E244" s="35">
        <v>0</v>
      </c>
      <c r="F244" s="35">
        <f t="shared" si="3"/>
        <v>7885500</v>
      </c>
      <c r="G244" s="93" t="s">
        <v>406</v>
      </c>
    </row>
    <row r="245" spans="1:7" ht="53.25" customHeight="1">
      <c r="A245" s="3"/>
      <c r="B245" s="3">
        <v>335</v>
      </c>
      <c r="C245" s="34" t="s">
        <v>463</v>
      </c>
      <c r="D245" s="35">
        <v>40000000</v>
      </c>
      <c r="E245" s="35">
        <v>6102000</v>
      </c>
      <c r="F245" s="35">
        <f t="shared" si="3"/>
        <v>33898000</v>
      </c>
      <c r="G245" s="93" t="s">
        <v>406</v>
      </c>
    </row>
    <row r="246" spans="1:7" ht="47.25">
      <c r="A246" s="3"/>
      <c r="B246" s="3">
        <v>341</v>
      </c>
      <c r="C246" s="34" t="s">
        <v>464</v>
      </c>
      <c r="D246" s="35">
        <v>56002780</v>
      </c>
      <c r="E246" s="35">
        <v>10665600</v>
      </c>
      <c r="F246" s="35">
        <f t="shared" si="3"/>
        <v>45337180</v>
      </c>
      <c r="G246" s="93" t="s">
        <v>406</v>
      </c>
    </row>
    <row r="247" spans="1:7" ht="47.25">
      <c r="A247" s="3"/>
      <c r="B247" s="3">
        <v>342</v>
      </c>
      <c r="C247" s="34" t="s">
        <v>465</v>
      </c>
      <c r="D247" s="35">
        <v>259650536</v>
      </c>
      <c r="E247" s="35">
        <v>7747035</v>
      </c>
      <c r="F247" s="35">
        <f t="shared" si="3"/>
        <v>251903501</v>
      </c>
      <c r="G247" s="93" t="s">
        <v>406</v>
      </c>
    </row>
    <row r="248" spans="1:7" ht="47.25">
      <c r="A248" s="3"/>
      <c r="B248" s="3">
        <v>343</v>
      </c>
      <c r="C248" s="34" t="s">
        <v>466</v>
      </c>
      <c r="D248" s="35">
        <v>22214500</v>
      </c>
      <c r="E248" s="35">
        <v>2694500</v>
      </c>
      <c r="F248" s="35">
        <f t="shared" si="3"/>
        <v>19520000</v>
      </c>
      <c r="G248" s="93" t="s">
        <v>406</v>
      </c>
    </row>
    <row r="249" spans="1:7" ht="47.25">
      <c r="A249" s="3"/>
      <c r="B249" s="3">
        <v>344</v>
      </c>
      <c r="C249" s="34" t="s">
        <v>467</v>
      </c>
      <c r="D249" s="35">
        <v>7408544</v>
      </c>
      <c r="E249" s="35">
        <v>444500</v>
      </c>
      <c r="F249" s="35">
        <f t="shared" si="3"/>
        <v>6964044</v>
      </c>
      <c r="G249" s="93" t="s">
        <v>406</v>
      </c>
    </row>
    <row r="250" spans="1:7" ht="47.25">
      <c r="A250" s="3"/>
      <c r="B250" s="3">
        <v>345</v>
      </c>
      <c r="C250" s="34" t="s">
        <v>468</v>
      </c>
      <c r="D250" s="35">
        <v>5000000</v>
      </c>
      <c r="E250" s="35">
        <v>570000</v>
      </c>
      <c r="F250" s="35">
        <f t="shared" si="3"/>
        <v>4430000</v>
      </c>
      <c r="G250" s="93" t="s">
        <v>406</v>
      </c>
    </row>
    <row r="251" spans="1:7" ht="47.25">
      <c r="A251" s="3"/>
      <c r="B251" s="3">
        <v>346</v>
      </c>
      <c r="C251" s="34" t="s">
        <v>469</v>
      </c>
      <c r="D251" s="35">
        <v>7500000</v>
      </c>
      <c r="E251" s="35">
        <v>530978</v>
      </c>
      <c r="F251" s="35">
        <f t="shared" si="3"/>
        <v>6969022</v>
      </c>
      <c r="G251" s="93" t="s">
        <v>406</v>
      </c>
    </row>
    <row r="252" spans="1:7" ht="47.25">
      <c r="A252" s="3"/>
      <c r="B252" s="3">
        <v>347</v>
      </c>
      <c r="C252" s="34" t="s">
        <v>470</v>
      </c>
      <c r="D252" s="35">
        <v>15000000</v>
      </c>
      <c r="E252" s="35">
        <v>2830000</v>
      </c>
      <c r="F252" s="35">
        <f>+D252-E252</f>
        <v>12170000</v>
      </c>
      <c r="G252" s="93" t="s">
        <v>406</v>
      </c>
    </row>
    <row r="253" spans="1:7" ht="47.25">
      <c r="A253" s="3"/>
      <c r="B253" s="3">
        <v>352</v>
      </c>
      <c r="C253" s="34" t="s">
        <v>471</v>
      </c>
      <c r="D253" s="35">
        <v>3385000</v>
      </c>
      <c r="E253" s="35">
        <v>0</v>
      </c>
      <c r="F253" s="35">
        <f>+D253-E253</f>
        <v>3385000</v>
      </c>
      <c r="G253" s="93" t="s">
        <v>406</v>
      </c>
    </row>
    <row r="254" spans="1:7" ht="47.25">
      <c r="A254" s="3"/>
      <c r="B254" s="3">
        <v>354</v>
      </c>
      <c r="C254" s="34" t="s">
        <v>472</v>
      </c>
      <c r="D254" s="35">
        <v>150000</v>
      </c>
      <c r="E254" s="35">
        <v>0</v>
      </c>
      <c r="F254" s="35">
        <f t="shared" si="3"/>
        <v>150000</v>
      </c>
      <c r="G254" s="93" t="s">
        <v>406</v>
      </c>
    </row>
    <row r="255" spans="1:7" ht="47.25">
      <c r="A255" s="3"/>
      <c r="B255" s="3">
        <v>355</v>
      </c>
      <c r="C255" s="34" t="s">
        <v>473</v>
      </c>
      <c r="D255" s="35">
        <v>13000000</v>
      </c>
      <c r="E255" s="35">
        <v>1305000</v>
      </c>
      <c r="F255" s="35">
        <f t="shared" si="3"/>
        <v>11695000</v>
      </c>
      <c r="G255" s="93" t="s">
        <v>406</v>
      </c>
    </row>
    <row r="256" spans="1:7" ht="47.25">
      <c r="A256" s="3"/>
      <c r="B256" s="3">
        <v>358</v>
      </c>
      <c r="C256" s="34" t="s">
        <v>474</v>
      </c>
      <c r="D256" s="35">
        <v>4600000</v>
      </c>
      <c r="E256" s="35">
        <v>0</v>
      </c>
      <c r="F256" s="35">
        <f t="shared" si="3"/>
        <v>4600000</v>
      </c>
      <c r="G256" s="93" t="s">
        <v>406</v>
      </c>
    </row>
    <row r="257" spans="1:7" ht="47.25">
      <c r="A257" s="3"/>
      <c r="B257" s="3">
        <v>361</v>
      </c>
      <c r="C257" s="34" t="s">
        <v>475</v>
      </c>
      <c r="D257" s="35">
        <v>564305200</v>
      </c>
      <c r="E257" s="35">
        <v>0</v>
      </c>
      <c r="F257" s="35">
        <f t="shared" si="3"/>
        <v>564305200</v>
      </c>
      <c r="G257" s="93" t="s">
        <v>406</v>
      </c>
    </row>
    <row r="258" spans="1:7" ht="47.25">
      <c r="A258" s="3"/>
      <c r="B258" s="3">
        <v>391</v>
      </c>
      <c r="C258" s="34" t="s">
        <v>476</v>
      </c>
      <c r="D258" s="35">
        <v>1500000</v>
      </c>
      <c r="E258" s="35">
        <v>0</v>
      </c>
      <c r="F258" s="35">
        <f t="shared" si="3"/>
        <v>1500000</v>
      </c>
      <c r="G258" s="93" t="s">
        <v>406</v>
      </c>
    </row>
    <row r="259" spans="1:7" ht="47.25">
      <c r="A259" s="3"/>
      <c r="B259" s="3">
        <v>392</v>
      </c>
      <c r="C259" s="34" t="s">
        <v>477</v>
      </c>
      <c r="D259" s="35">
        <v>49000000</v>
      </c>
      <c r="E259" s="35">
        <v>0</v>
      </c>
      <c r="F259" s="35">
        <f t="shared" si="3"/>
        <v>49000000</v>
      </c>
      <c r="G259" s="93" t="s">
        <v>406</v>
      </c>
    </row>
    <row r="260" spans="1:7" ht="47.25">
      <c r="A260" s="3"/>
      <c r="B260" s="3">
        <v>393</v>
      </c>
      <c r="C260" s="34" t="s">
        <v>478</v>
      </c>
      <c r="D260" s="35">
        <v>5000000</v>
      </c>
      <c r="E260" s="35">
        <v>0</v>
      </c>
      <c r="F260" s="35">
        <f t="shared" si="3"/>
        <v>5000000</v>
      </c>
      <c r="G260" s="93" t="s">
        <v>406</v>
      </c>
    </row>
    <row r="261" spans="1:7" ht="47.25">
      <c r="A261" s="3"/>
      <c r="B261" s="3">
        <v>394</v>
      </c>
      <c r="C261" s="34" t="s">
        <v>479</v>
      </c>
      <c r="D261" s="35">
        <v>6000000</v>
      </c>
      <c r="E261" s="35">
        <v>640000</v>
      </c>
      <c r="F261" s="35">
        <f t="shared" si="3"/>
        <v>5360000</v>
      </c>
      <c r="G261" s="93" t="s">
        <v>406</v>
      </c>
    </row>
    <row r="262" spans="1:7" ht="47.25">
      <c r="A262" s="3"/>
      <c r="B262" s="3">
        <v>395</v>
      </c>
      <c r="C262" s="34" t="s">
        <v>480</v>
      </c>
      <c r="D262" s="35">
        <v>600000</v>
      </c>
      <c r="E262" s="35">
        <v>0</v>
      </c>
      <c r="F262" s="35">
        <f t="shared" si="3"/>
        <v>600000</v>
      </c>
      <c r="G262" s="93" t="s">
        <v>406</v>
      </c>
    </row>
    <row r="263" spans="1:7" ht="47.25">
      <c r="A263" s="3"/>
      <c r="B263" s="3">
        <v>396</v>
      </c>
      <c r="C263" s="34" t="s">
        <v>481</v>
      </c>
      <c r="D263" s="35">
        <v>5000000</v>
      </c>
      <c r="E263" s="35">
        <v>17000</v>
      </c>
      <c r="F263" s="35">
        <f t="shared" si="3"/>
        <v>4983000</v>
      </c>
      <c r="G263" s="93" t="s">
        <v>406</v>
      </c>
    </row>
    <row r="264" spans="1:7" ht="47.25">
      <c r="A264" s="3"/>
      <c r="B264" s="3">
        <v>397</v>
      </c>
      <c r="C264" s="34" t="s">
        <v>482</v>
      </c>
      <c r="D264" s="35">
        <v>18359500</v>
      </c>
      <c r="E264" s="35">
        <v>235000</v>
      </c>
      <c r="F264" s="35">
        <f t="shared" si="3"/>
        <v>18124500</v>
      </c>
      <c r="G264" s="93" t="s">
        <v>406</v>
      </c>
    </row>
    <row r="265" spans="1:7" ht="47.25">
      <c r="A265" s="3"/>
      <c r="B265" s="3">
        <v>398</v>
      </c>
      <c r="C265" s="34" t="s">
        <v>483</v>
      </c>
      <c r="D265" s="35">
        <v>7100000</v>
      </c>
      <c r="E265" s="35">
        <v>0</v>
      </c>
      <c r="F265" s="35">
        <f t="shared" si="3"/>
        <v>7100000</v>
      </c>
      <c r="G265" s="93" t="s">
        <v>406</v>
      </c>
    </row>
    <row r="266" spans="1:7" ht="47.25">
      <c r="A266" s="3"/>
      <c r="B266" s="3">
        <v>399</v>
      </c>
      <c r="C266" s="34" t="s">
        <v>484</v>
      </c>
      <c r="D266" s="35">
        <v>6600000</v>
      </c>
      <c r="E266" s="35">
        <v>1810000</v>
      </c>
      <c r="F266" s="35">
        <f t="shared" si="3"/>
        <v>4790000</v>
      </c>
      <c r="G266" s="93" t="s">
        <v>406</v>
      </c>
    </row>
    <row r="267" spans="1:7" ht="47.25">
      <c r="A267" s="31">
        <v>500</v>
      </c>
      <c r="B267" s="31"/>
      <c r="C267" s="36" t="s">
        <v>485</v>
      </c>
      <c r="D267" s="37">
        <f>SUM(D268:D275)</f>
        <v>4313908758</v>
      </c>
      <c r="E267" s="37">
        <f>SUM(E268:E275)</f>
        <v>1552585000</v>
      </c>
      <c r="F267" s="37">
        <f>SUM(F268:F275)</f>
        <v>2761323758</v>
      </c>
      <c r="G267" s="93" t="s">
        <v>406</v>
      </c>
    </row>
    <row r="268" spans="1:7" ht="47.25">
      <c r="A268" s="3"/>
      <c r="B268" s="3">
        <v>534</v>
      </c>
      <c r="C268" s="34" t="s">
        <v>486</v>
      </c>
      <c r="D268" s="35">
        <v>699570</v>
      </c>
      <c r="E268" s="35">
        <v>0</v>
      </c>
      <c r="F268" s="35">
        <f t="shared" ref="F268:F275" si="4">+D268-E268</f>
        <v>699570</v>
      </c>
      <c r="G268" s="93" t="s">
        <v>406</v>
      </c>
    </row>
    <row r="269" spans="1:7" ht="47.25">
      <c r="A269" s="3"/>
      <c r="B269" s="3">
        <v>536</v>
      </c>
      <c r="C269" s="34" t="s">
        <v>487</v>
      </c>
      <c r="D269" s="35">
        <v>87900000</v>
      </c>
      <c r="E269" s="35">
        <v>25480000</v>
      </c>
      <c r="F269" s="35">
        <f t="shared" si="4"/>
        <v>62420000</v>
      </c>
      <c r="G269" s="93" t="s">
        <v>406</v>
      </c>
    </row>
    <row r="270" spans="1:7" ht="47.25">
      <c r="A270" s="3"/>
      <c r="B270" s="3">
        <v>537</v>
      </c>
      <c r="C270" s="34" t="s">
        <v>488</v>
      </c>
      <c r="D270" s="35">
        <v>200000000</v>
      </c>
      <c r="E270" s="35">
        <v>0</v>
      </c>
      <c r="F270" s="35">
        <f t="shared" si="4"/>
        <v>200000000</v>
      </c>
      <c r="G270" s="93" t="s">
        <v>406</v>
      </c>
    </row>
    <row r="271" spans="1:7" ht="47.25">
      <c r="A271" s="3"/>
      <c r="B271" s="3">
        <v>538</v>
      </c>
      <c r="C271" s="34" t="s">
        <v>489</v>
      </c>
      <c r="D271" s="35">
        <v>280000000</v>
      </c>
      <c r="E271" s="35">
        <v>0</v>
      </c>
      <c r="F271" s="35">
        <f t="shared" si="4"/>
        <v>280000000</v>
      </c>
      <c r="G271" s="93" t="s">
        <v>406</v>
      </c>
    </row>
    <row r="272" spans="1:7" ht="47.25">
      <c r="A272" s="3"/>
      <c r="B272" s="3">
        <v>541</v>
      </c>
      <c r="C272" s="34" t="s">
        <v>490</v>
      </c>
      <c r="D272" s="35">
        <v>113136800</v>
      </c>
      <c r="E272" s="35">
        <v>0</v>
      </c>
      <c r="F272" s="35">
        <f t="shared" si="4"/>
        <v>113136800</v>
      </c>
      <c r="G272" s="93" t="s">
        <v>406</v>
      </c>
    </row>
    <row r="273" spans="1:7" ht="47.25">
      <c r="A273" s="3"/>
      <c r="B273" s="3">
        <v>542</v>
      </c>
      <c r="C273" s="34" t="s">
        <v>491</v>
      </c>
      <c r="D273" s="35">
        <v>23000000</v>
      </c>
      <c r="E273" s="35">
        <v>0</v>
      </c>
      <c r="F273" s="35">
        <f t="shared" si="4"/>
        <v>23000000</v>
      </c>
      <c r="G273" s="93" t="s">
        <v>406</v>
      </c>
    </row>
    <row r="274" spans="1:7" ht="47.25">
      <c r="A274" s="3"/>
      <c r="B274" s="3">
        <v>543</v>
      </c>
      <c r="C274" s="34" t="s">
        <v>492</v>
      </c>
      <c r="D274" s="35">
        <v>2355072388</v>
      </c>
      <c r="E274" s="35">
        <v>1506300000</v>
      </c>
      <c r="F274" s="35">
        <f t="shared" si="4"/>
        <v>848772388</v>
      </c>
      <c r="G274" s="93" t="s">
        <v>406</v>
      </c>
    </row>
    <row r="275" spans="1:7" ht="47.25">
      <c r="A275" s="3"/>
      <c r="B275" s="3">
        <v>579</v>
      </c>
      <c r="C275" s="34" t="s">
        <v>493</v>
      </c>
      <c r="D275" s="35">
        <v>1254100000</v>
      </c>
      <c r="E275" s="35">
        <v>20805000</v>
      </c>
      <c r="F275" s="35">
        <f t="shared" si="4"/>
        <v>1233295000</v>
      </c>
      <c r="G275" s="93" t="s">
        <v>406</v>
      </c>
    </row>
    <row r="276" spans="1:7" ht="47.25">
      <c r="A276" s="31">
        <v>800</v>
      </c>
      <c r="B276" s="31"/>
      <c r="C276" s="38" t="s">
        <v>494</v>
      </c>
      <c r="D276" s="33">
        <f>SUM(D277:D286)</f>
        <v>56346889527</v>
      </c>
      <c r="E276" s="33">
        <f>SUM(E277:E286)</f>
        <v>23046941971</v>
      </c>
      <c r="F276" s="33">
        <f>SUM(F277:F286)</f>
        <v>33299947556</v>
      </c>
      <c r="G276" s="93" t="s">
        <v>406</v>
      </c>
    </row>
    <row r="277" spans="1:7" ht="47.25">
      <c r="A277" s="3"/>
      <c r="B277" s="3">
        <v>811</v>
      </c>
      <c r="C277" s="39" t="s">
        <v>495</v>
      </c>
      <c r="D277" s="35">
        <v>39963213646</v>
      </c>
      <c r="E277" s="35">
        <v>15110783873</v>
      </c>
      <c r="F277" s="35">
        <f t="shared" ref="F277:F286" si="5">+D277-E277</f>
        <v>24852429773</v>
      </c>
      <c r="G277" s="93" t="s">
        <v>406</v>
      </c>
    </row>
    <row r="278" spans="1:7" ht="47.25">
      <c r="A278" s="3"/>
      <c r="B278" s="3">
        <v>841</v>
      </c>
      <c r="C278" s="34" t="s">
        <v>496</v>
      </c>
      <c r="D278" s="35">
        <v>654690840</v>
      </c>
      <c r="E278" s="35">
        <v>87267856</v>
      </c>
      <c r="F278" s="35">
        <f t="shared" si="5"/>
        <v>567422984</v>
      </c>
      <c r="G278" s="93" t="s">
        <v>406</v>
      </c>
    </row>
    <row r="279" spans="1:7" ht="47.25">
      <c r="A279" s="3"/>
      <c r="B279" s="3">
        <v>842</v>
      </c>
      <c r="C279" s="34" t="s">
        <v>497</v>
      </c>
      <c r="D279" s="35">
        <v>2380000000</v>
      </c>
      <c r="E279" s="35">
        <v>968000000</v>
      </c>
      <c r="F279" s="35">
        <f t="shared" si="5"/>
        <v>1412000000</v>
      </c>
      <c r="G279" s="93" t="s">
        <v>406</v>
      </c>
    </row>
    <row r="280" spans="1:7" ht="47.25">
      <c r="A280" s="3"/>
      <c r="B280" s="3">
        <v>849</v>
      </c>
      <c r="C280" s="34" t="s">
        <v>498</v>
      </c>
      <c r="D280" s="35">
        <v>1080000000</v>
      </c>
      <c r="E280" s="35">
        <v>0</v>
      </c>
      <c r="F280" s="35">
        <f t="shared" si="5"/>
        <v>1080000000</v>
      </c>
      <c r="G280" s="93" t="s">
        <v>406</v>
      </c>
    </row>
    <row r="281" spans="1:7" ht="47.25">
      <c r="A281" s="3"/>
      <c r="B281" s="3">
        <v>851</v>
      </c>
      <c r="C281" s="34" t="s">
        <v>499</v>
      </c>
      <c r="D281" s="35">
        <v>1160870800</v>
      </c>
      <c r="E281" s="35">
        <v>1034481530</v>
      </c>
      <c r="F281" s="35">
        <f t="shared" si="5"/>
        <v>126389270</v>
      </c>
      <c r="G281" s="93" t="s">
        <v>406</v>
      </c>
    </row>
    <row r="282" spans="1:7" ht="47.25">
      <c r="A282" s="3"/>
      <c r="B282" s="3">
        <v>852</v>
      </c>
      <c r="C282" s="34" t="s">
        <v>500</v>
      </c>
      <c r="D282" s="35">
        <v>210000000</v>
      </c>
      <c r="E282" s="35">
        <v>0</v>
      </c>
      <c r="F282" s="35">
        <f t="shared" si="5"/>
        <v>210000000</v>
      </c>
      <c r="G282" s="93" t="s">
        <v>406</v>
      </c>
    </row>
    <row r="283" spans="1:7" ht="47.25">
      <c r="A283" s="3"/>
      <c r="B283" s="3">
        <v>854</v>
      </c>
      <c r="C283" s="34" t="s">
        <v>501</v>
      </c>
      <c r="D283" s="35">
        <v>300000000</v>
      </c>
      <c r="E283" s="35">
        <v>102157735</v>
      </c>
      <c r="F283" s="35">
        <f t="shared" si="5"/>
        <v>197842265</v>
      </c>
      <c r="G283" s="93" t="s">
        <v>406</v>
      </c>
    </row>
    <row r="284" spans="1:7" ht="47.25">
      <c r="A284" s="3"/>
      <c r="B284" s="3">
        <v>861</v>
      </c>
      <c r="C284" s="39" t="s">
        <v>495</v>
      </c>
      <c r="D284" s="35">
        <v>400400000</v>
      </c>
      <c r="E284" s="35">
        <v>0</v>
      </c>
      <c r="F284" s="35">
        <f t="shared" si="5"/>
        <v>400400000</v>
      </c>
      <c r="G284" s="93" t="s">
        <v>406</v>
      </c>
    </row>
    <row r="285" spans="1:7" ht="47.25">
      <c r="A285" s="3"/>
      <c r="B285" s="3">
        <v>876</v>
      </c>
      <c r="C285" s="39" t="s">
        <v>502</v>
      </c>
      <c r="D285" s="35">
        <v>658000177</v>
      </c>
      <c r="E285" s="35">
        <v>0</v>
      </c>
      <c r="F285" s="35">
        <f t="shared" si="5"/>
        <v>658000177</v>
      </c>
      <c r="G285" s="93" t="s">
        <v>406</v>
      </c>
    </row>
    <row r="286" spans="1:7" ht="47.25">
      <c r="A286" s="3"/>
      <c r="B286" s="3">
        <v>879</v>
      </c>
      <c r="C286" s="34" t="s">
        <v>503</v>
      </c>
      <c r="D286" s="35">
        <v>9539714064</v>
      </c>
      <c r="E286" s="35">
        <v>5744250977</v>
      </c>
      <c r="F286" s="35">
        <f t="shared" si="5"/>
        <v>3795463087</v>
      </c>
      <c r="G286" s="93" t="s">
        <v>406</v>
      </c>
    </row>
    <row r="287" spans="1:7" ht="47.25">
      <c r="A287" s="31">
        <v>900</v>
      </c>
      <c r="B287" s="31"/>
      <c r="C287" s="38" t="s">
        <v>504</v>
      </c>
      <c r="D287" s="33">
        <f>SUM(D288:D289)</f>
        <v>645624080</v>
      </c>
      <c r="E287" s="33">
        <f>SUM(E288:E289)</f>
        <v>108061753</v>
      </c>
      <c r="F287" s="33">
        <f>SUM(F288:F289)</f>
        <v>537562327</v>
      </c>
      <c r="G287" s="93" t="s">
        <v>406</v>
      </c>
    </row>
    <row r="288" spans="1:7" ht="47.25">
      <c r="A288" s="3"/>
      <c r="B288" s="3">
        <v>910</v>
      </c>
      <c r="C288" s="34" t="s">
        <v>505</v>
      </c>
      <c r="D288" s="35">
        <v>620624080</v>
      </c>
      <c r="E288" s="35">
        <v>106202588</v>
      </c>
      <c r="F288" s="35">
        <f t="shared" ref="F288:F289" si="6">+D288-E288</f>
        <v>514421492</v>
      </c>
      <c r="G288" s="93" t="s">
        <v>406</v>
      </c>
    </row>
    <row r="289" spans="1:7" ht="47.25">
      <c r="A289" s="3"/>
      <c r="B289" s="3">
        <v>920</v>
      </c>
      <c r="C289" s="34" t="s">
        <v>506</v>
      </c>
      <c r="D289" s="35">
        <v>25000000</v>
      </c>
      <c r="E289" s="35">
        <v>1859165</v>
      </c>
      <c r="F289" s="35">
        <f t="shared" si="6"/>
        <v>23140835</v>
      </c>
      <c r="G289" s="93" t="s">
        <v>406</v>
      </c>
    </row>
    <row r="290" spans="1:7" ht="47.25">
      <c r="A290" s="3"/>
      <c r="B290" s="3"/>
      <c r="C290" s="36" t="s">
        <v>507</v>
      </c>
      <c r="D290" s="33">
        <f>+D287+D276+D267+D238+D204+D188</f>
        <v>150424731682</v>
      </c>
      <c r="E290" s="33">
        <f>+E287+E276+E267+E238+E204+E188</f>
        <v>52022603518</v>
      </c>
      <c r="F290" s="33">
        <f>+F287+F276+F267+F238+F204+F188</f>
        <v>98402128164</v>
      </c>
      <c r="G290" s="93" t="s">
        <v>406</v>
      </c>
    </row>
    <row r="291" spans="1:7" ht="36.75" customHeight="1">
      <c r="A291" s="236" t="s">
        <v>56</v>
      </c>
      <c r="B291" s="164"/>
      <c r="C291" s="164"/>
      <c r="D291" s="164"/>
      <c r="E291" s="164"/>
      <c r="F291" s="164"/>
      <c r="G291" s="164"/>
    </row>
    <row r="292" spans="1:7" ht="207.75" customHeight="1">
      <c r="A292" s="236"/>
      <c r="B292" s="164"/>
      <c r="C292" s="164"/>
      <c r="D292" s="164"/>
      <c r="E292" s="164"/>
      <c r="F292" s="164"/>
      <c r="G292" s="164"/>
    </row>
    <row r="293" spans="1:7" ht="47.25">
      <c r="A293" s="163" t="s">
        <v>400</v>
      </c>
      <c r="B293" s="153"/>
      <c r="C293" s="9" t="s">
        <v>62</v>
      </c>
      <c r="D293" s="9" t="s">
        <v>401</v>
      </c>
      <c r="E293" s="9" t="s">
        <v>402</v>
      </c>
      <c r="F293" s="9" t="s">
        <v>403</v>
      </c>
      <c r="G293" s="9" t="s">
        <v>404</v>
      </c>
    </row>
    <row r="294" spans="1:7" ht="15.75">
      <c r="A294" s="342">
        <v>145</v>
      </c>
      <c r="B294" s="343"/>
      <c r="C294" s="94" t="s">
        <v>417</v>
      </c>
      <c r="D294" s="95">
        <v>220132000</v>
      </c>
      <c r="E294" s="95">
        <v>46200000</v>
      </c>
      <c r="F294" s="95">
        <f>D294-E294</f>
        <v>173932000</v>
      </c>
      <c r="G294" s="336" t="s">
        <v>202</v>
      </c>
    </row>
    <row r="295" spans="1:7" ht="15.75">
      <c r="A295" s="342">
        <v>231</v>
      </c>
      <c r="B295" s="343"/>
      <c r="C295" s="94" t="s">
        <v>430</v>
      </c>
      <c r="D295" s="95">
        <v>625000000</v>
      </c>
      <c r="E295" s="96">
        <v>131326869</v>
      </c>
      <c r="F295" s="95">
        <f t="shared" ref="F295:F298" si="7">D295-E295</f>
        <v>493673131</v>
      </c>
      <c r="G295" s="338"/>
    </row>
    <row r="296" spans="1:7" ht="15.75">
      <c r="A296" s="342">
        <v>232</v>
      </c>
      <c r="B296" s="343"/>
      <c r="C296" s="94" t="s">
        <v>508</v>
      </c>
      <c r="D296" s="95">
        <v>660000000</v>
      </c>
      <c r="E296" s="95">
        <v>172074301</v>
      </c>
      <c r="F296" s="95">
        <f t="shared" si="7"/>
        <v>487925699</v>
      </c>
      <c r="G296" s="338"/>
    </row>
    <row r="297" spans="1:7" ht="31.5">
      <c r="A297" s="342">
        <v>250</v>
      </c>
      <c r="B297" s="343"/>
      <c r="C297" s="97" t="s">
        <v>509</v>
      </c>
      <c r="D297" s="95">
        <v>760000000</v>
      </c>
      <c r="E297" s="95">
        <v>0</v>
      </c>
      <c r="F297" s="95">
        <f t="shared" si="7"/>
        <v>760000000</v>
      </c>
      <c r="G297" s="338"/>
    </row>
    <row r="298" spans="1:7" ht="31.5">
      <c r="A298" s="342">
        <v>266</v>
      </c>
      <c r="B298" s="343"/>
      <c r="C298" s="97" t="s">
        <v>510</v>
      </c>
      <c r="D298" s="95">
        <v>4502276536</v>
      </c>
      <c r="E298" s="95">
        <v>920628167</v>
      </c>
      <c r="F298" s="95">
        <f t="shared" si="7"/>
        <v>3581648369</v>
      </c>
      <c r="G298" s="338"/>
    </row>
    <row r="299" spans="1:7" ht="31.5">
      <c r="A299" s="342">
        <v>879</v>
      </c>
      <c r="B299" s="343"/>
      <c r="C299" s="97" t="s">
        <v>511</v>
      </c>
      <c r="D299" s="95">
        <v>9539714064</v>
      </c>
      <c r="E299" s="95">
        <v>2474424133</v>
      </c>
      <c r="F299" s="95">
        <f>D299-E299</f>
        <v>7065289931</v>
      </c>
      <c r="G299" s="344"/>
    </row>
    <row r="300" spans="1:7" ht="33" customHeight="1">
      <c r="A300" s="157" t="s">
        <v>56</v>
      </c>
      <c r="B300" s="158"/>
      <c r="C300" s="158"/>
      <c r="D300" s="158"/>
      <c r="E300" s="158"/>
      <c r="F300" s="158"/>
      <c r="G300" s="159"/>
    </row>
    <row r="301" spans="1:7" ht="41.25" customHeight="1">
      <c r="A301" s="345" t="s">
        <v>566</v>
      </c>
      <c r="B301" s="346"/>
      <c r="C301" s="346"/>
      <c r="D301" s="346"/>
      <c r="E301" s="346"/>
      <c r="F301" s="346"/>
      <c r="G301" s="346"/>
    </row>
    <row r="302" spans="1:7" ht="44.25" customHeight="1">
      <c r="A302" s="340" t="s">
        <v>567</v>
      </c>
      <c r="B302" s="341"/>
      <c r="C302" s="341"/>
      <c r="D302" s="341"/>
      <c r="E302" s="341"/>
      <c r="F302" s="341"/>
      <c r="G302" s="341"/>
    </row>
    <row r="303" spans="1:7" ht="69" customHeight="1">
      <c r="A303" s="9" t="s">
        <v>512</v>
      </c>
      <c r="B303" s="9" t="s">
        <v>513</v>
      </c>
      <c r="C303" s="163" t="s">
        <v>514</v>
      </c>
      <c r="D303" s="163"/>
      <c r="E303" s="163" t="s">
        <v>515</v>
      </c>
      <c r="F303" s="163"/>
      <c r="G303" s="9" t="s">
        <v>516</v>
      </c>
    </row>
    <row r="304" spans="1:7" ht="157.5">
      <c r="A304" s="5">
        <v>1</v>
      </c>
      <c r="B304" s="5" t="s">
        <v>517</v>
      </c>
      <c r="C304" s="236" t="s">
        <v>518</v>
      </c>
      <c r="D304" s="236"/>
      <c r="E304" s="236" t="s">
        <v>519</v>
      </c>
      <c r="F304" s="236"/>
      <c r="G304" s="16" t="s">
        <v>520</v>
      </c>
    </row>
    <row r="305" spans="1:20" ht="141.75">
      <c r="A305" s="5">
        <v>2</v>
      </c>
      <c r="B305" s="5" t="s">
        <v>517</v>
      </c>
      <c r="C305" s="236" t="s">
        <v>521</v>
      </c>
      <c r="D305" s="236"/>
      <c r="E305" s="236" t="s">
        <v>519</v>
      </c>
      <c r="F305" s="236"/>
      <c r="G305" s="16" t="s">
        <v>522</v>
      </c>
    </row>
    <row r="306" spans="1:20" ht="141.75">
      <c r="A306" s="5">
        <v>3</v>
      </c>
      <c r="B306" s="5" t="s">
        <v>517</v>
      </c>
      <c r="C306" s="236" t="s">
        <v>523</v>
      </c>
      <c r="D306" s="236"/>
      <c r="E306" s="236" t="s">
        <v>519</v>
      </c>
      <c r="F306" s="236"/>
      <c r="G306" s="16" t="s">
        <v>524</v>
      </c>
    </row>
    <row r="307" spans="1:20" ht="141.75">
      <c r="A307" s="5">
        <v>4</v>
      </c>
      <c r="B307" s="5" t="s">
        <v>517</v>
      </c>
      <c r="C307" s="236" t="s">
        <v>525</v>
      </c>
      <c r="D307" s="236"/>
      <c r="E307" s="236" t="s">
        <v>519</v>
      </c>
      <c r="F307" s="236"/>
      <c r="G307" s="16" t="s">
        <v>526</v>
      </c>
    </row>
    <row r="308" spans="1:20" ht="126">
      <c r="A308" s="5">
        <v>5</v>
      </c>
      <c r="B308" s="5" t="s">
        <v>527</v>
      </c>
      <c r="C308" s="236" t="s">
        <v>528</v>
      </c>
      <c r="D308" s="236"/>
      <c r="E308" s="236" t="s">
        <v>519</v>
      </c>
      <c r="F308" s="236"/>
      <c r="G308" s="98" t="s">
        <v>529</v>
      </c>
    </row>
    <row r="309" spans="1:20" ht="32.25" customHeight="1">
      <c r="A309" s="5">
        <v>6</v>
      </c>
      <c r="B309" s="5" t="s">
        <v>530</v>
      </c>
      <c r="C309" s="236" t="s">
        <v>531</v>
      </c>
      <c r="D309" s="236"/>
      <c r="E309" s="236" t="s">
        <v>519</v>
      </c>
      <c r="F309" s="236"/>
      <c r="G309" s="5"/>
    </row>
    <row r="310" spans="1:20" ht="36.75" customHeight="1">
      <c r="A310" s="5"/>
      <c r="B310" s="5" t="s">
        <v>532</v>
      </c>
      <c r="C310" s="347" t="s">
        <v>533</v>
      </c>
      <c r="D310" s="172"/>
      <c r="E310" s="157" t="s">
        <v>519</v>
      </c>
      <c r="F310" s="172"/>
      <c r="G310" s="5"/>
    </row>
    <row r="311" spans="1:20" ht="191.25" customHeight="1">
      <c r="A311" s="26">
        <v>7</v>
      </c>
      <c r="B311" s="26" t="s">
        <v>534</v>
      </c>
      <c r="C311" s="333" t="s">
        <v>535</v>
      </c>
      <c r="D311" s="258"/>
      <c r="E311" s="258" t="s">
        <v>519</v>
      </c>
      <c r="F311" s="258"/>
      <c r="G311" s="16" t="s">
        <v>536</v>
      </c>
    </row>
    <row r="312" spans="1:20" ht="182.25" customHeight="1">
      <c r="A312" s="5"/>
      <c r="B312" s="5" t="s">
        <v>537</v>
      </c>
      <c r="C312" s="236" t="s">
        <v>538</v>
      </c>
      <c r="D312" s="236"/>
      <c r="E312" s="236" t="s">
        <v>539</v>
      </c>
      <c r="F312" s="236"/>
      <c r="G312" s="21"/>
    </row>
    <row r="313" spans="1:20" ht="225" customHeight="1">
      <c r="A313" s="5"/>
      <c r="B313" s="39" t="s">
        <v>740</v>
      </c>
      <c r="C313" s="157" t="s">
        <v>741</v>
      </c>
      <c r="D313" s="172"/>
      <c r="E313" s="157" t="s">
        <v>742</v>
      </c>
      <c r="F313" s="172"/>
      <c r="G313" s="123" t="s">
        <v>739</v>
      </c>
    </row>
    <row r="314" spans="1:20" ht="294" customHeight="1">
      <c r="A314" s="5">
        <v>1</v>
      </c>
      <c r="B314" s="5" t="s">
        <v>540</v>
      </c>
      <c r="C314" s="157" t="s">
        <v>541</v>
      </c>
      <c r="D314" s="172"/>
      <c r="E314" s="157" t="s">
        <v>542</v>
      </c>
      <c r="F314" s="172"/>
      <c r="G314" s="5" t="e" vm="4">
        <v>#VALUE!</v>
      </c>
      <c r="H314"/>
      <c r="I314"/>
      <c r="J314"/>
    </row>
    <row r="315" spans="1:20" ht="116.25" customHeight="1">
      <c r="A315" s="5">
        <v>2</v>
      </c>
      <c r="B315" s="5" t="s">
        <v>543</v>
      </c>
      <c r="C315" s="157" t="s">
        <v>544</v>
      </c>
      <c r="D315" s="172"/>
      <c r="E315" s="157" t="s">
        <v>542</v>
      </c>
      <c r="F315" s="172"/>
      <c r="G315" s="5" t="e" vm="5">
        <v>#VALUE!</v>
      </c>
    </row>
    <row r="316" spans="1:20" ht="153" customHeight="1">
      <c r="A316" s="5">
        <v>3</v>
      </c>
      <c r="B316" s="5" t="s">
        <v>545</v>
      </c>
      <c r="C316" s="157" t="s">
        <v>546</v>
      </c>
      <c r="D316" s="172"/>
      <c r="E316" s="157" t="s">
        <v>542</v>
      </c>
      <c r="F316" s="172"/>
      <c r="G316" s="5" t="e" vm="1">
        <v>#VALUE!</v>
      </c>
    </row>
    <row r="317" spans="1:20" ht="51.75" customHeight="1">
      <c r="A317" s="5">
        <v>1</v>
      </c>
      <c r="B317" s="5" t="s">
        <v>547</v>
      </c>
      <c r="C317" s="157" t="s">
        <v>261</v>
      </c>
      <c r="D317" s="172"/>
      <c r="E317" s="157" t="s">
        <v>548</v>
      </c>
      <c r="F317" s="172"/>
      <c r="G317" s="99" t="s">
        <v>549</v>
      </c>
      <c r="H317"/>
      <c r="I317"/>
      <c r="K317"/>
      <c r="L317"/>
      <c r="M317"/>
      <c r="N317"/>
      <c r="O317"/>
      <c r="P317"/>
      <c r="Q317"/>
      <c r="R317"/>
      <c r="S317"/>
      <c r="T317"/>
    </row>
    <row r="318" spans="1:20" ht="61.5" customHeight="1">
      <c r="A318" s="5">
        <v>1</v>
      </c>
      <c r="B318" s="5" t="s">
        <v>550</v>
      </c>
      <c r="C318" s="157" t="s">
        <v>551</v>
      </c>
      <c r="D318" s="172"/>
      <c r="E318" s="157" t="s">
        <v>548</v>
      </c>
      <c r="F318" s="172"/>
      <c r="G318" s="99" t="s">
        <v>552</v>
      </c>
      <c r="H318"/>
      <c r="I318"/>
      <c r="J318"/>
      <c r="K318"/>
      <c r="L318"/>
      <c r="M318"/>
      <c r="N318"/>
      <c r="O318"/>
      <c r="P318"/>
      <c r="Q318"/>
      <c r="R318"/>
      <c r="S318"/>
      <c r="T318"/>
    </row>
    <row r="319" spans="1:20" ht="96.75" customHeight="1">
      <c r="A319" s="5">
        <v>2</v>
      </c>
      <c r="B319" s="5" t="s">
        <v>553</v>
      </c>
      <c r="C319" s="157" t="s">
        <v>554</v>
      </c>
      <c r="D319" s="172"/>
      <c r="E319" s="157" t="s">
        <v>548</v>
      </c>
      <c r="F319" s="172"/>
      <c r="G319" s="99" t="s">
        <v>555</v>
      </c>
    </row>
    <row r="320" spans="1:20" ht="74.25" customHeight="1">
      <c r="A320" s="17">
        <v>1</v>
      </c>
      <c r="B320" s="17" t="s">
        <v>556</v>
      </c>
      <c r="C320" s="217" t="s">
        <v>557</v>
      </c>
      <c r="D320" s="219"/>
      <c r="E320" s="217" t="s">
        <v>548</v>
      </c>
      <c r="F320" s="219"/>
      <c r="G320" s="99" t="s">
        <v>558</v>
      </c>
    </row>
    <row r="321" spans="1:7" ht="76.5" customHeight="1">
      <c r="A321" s="41">
        <v>5</v>
      </c>
      <c r="B321" s="17" t="s">
        <v>559</v>
      </c>
      <c r="C321" s="217" t="s">
        <v>560</v>
      </c>
      <c r="D321" s="219"/>
      <c r="E321" s="217" t="s">
        <v>548</v>
      </c>
      <c r="F321" s="219"/>
      <c r="G321" s="99" t="s">
        <v>561</v>
      </c>
    </row>
    <row r="322" spans="1:7" ht="178.5" customHeight="1">
      <c r="A322" s="17">
        <v>1</v>
      </c>
      <c r="B322" s="17" t="s">
        <v>730</v>
      </c>
      <c r="C322" s="165" t="s">
        <v>731</v>
      </c>
      <c r="D322" s="165"/>
      <c r="E322" s="165" t="s">
        <v>733</v>
      </c>
      <c r="F322" s="165"/>
      <c r="G322" s="16"/>
    </row>
    <row r="323" spans="1:7" ht="108" customHeight="1">
      <c r="A323" s="5">
        <v>2</v>
      </c>
      <c r="B323" s="5" t="s">
        <v>732</v>
      </c>
      <c r="C323" s="351" t="s">
        <v>729</v>
      </c>
      <c r="D323" s="172"/>
      <c r="E323" s="157" t="s">
        <v>733</v>
      </c>
      <c r="F323" s="172"/>
      <c r="G323" s="16" t="s">
        <v>562</v>
      </c>
    </row>
    <row r="324" spans="1:7" ht="126.75" customHeight="1">
      <c r="A324" s="26">
        <v>3</v>
      </c>
      <c r="B324" s="26" t="s">
        <v>563</v>
      </c>
      <c r="C324" s="353" t="s">
        <v>727</v>
      </c>
      <c r="D324" s="258"/>
      <c r="E324" s="258" t="s">
        <v>733</v>
      </c>
      <c r="F324" s="258"/>
      <c r="G324" s="16" t="s">
        <v>725</v>
      </c>
    </row>
    <row r="325" spans="1:7" ht="130.5" customHeight="1">
      <c r="A325" s="26">
        <v>4</v>
      </c>
      <c r="B325" s="26" t="s">
        <v>726</v>
      </c>
      <c r="C325" s="352" t="s">
        <v>728</v>
      </c>
      <c r="D325" s="258"/>
      <c r="E325" s="258" t="s">
        <v>733</v>
      </c>
      <c r="F325" s="258"/>
      <c r="G325" s="16" t="s">
        <v>725</v>
      </c>
    </row>
    <row r="326" spans="1:7" ht="96.75" customHeight="1">
      <c r="A326" s="100" t="s">
        <v>568</v>
      </c>
      <c r="B326" s="101" t="s">
        <v>569</v>
      </c>
      <c r="C326" s="236" t="s">
        <v>570</v>
      </c>
      <c r="D326" s="236"/>
      <c r="E326" s="236" t="s">
        <v>571</v>
      </c>
      <c r="F326" s="236"/>
      <c r="G326" s="124" t="s">
        <v>572</v>
      </c>
    </row>
    <row r="327" spans="1:7" ht="62.25" customHeight="1">
      <c r="A327" s="101" t="s">
        <v>573</v>
      </c>
      <c r="B327" s="101" t="s">
        <v>574</v>
      </c>
      <c r="C327" s="351" t="s">
        <v>575</v>
      </c>
      <c r="D327" s="172"/>
      <c r="E327" s="157" t="s">
        <v>571</v>
      </c>
      <c r="F327" s="172"/>
      <c r="G327" s="124" t="s">
        <v>572</v>
      </c>
    </row>
    <row r="328" spans="1:7" ht="177.75" customHeight="1">
      <c r="A328" s="101" t="s">
        <v>576</v>
      </c>
      <c r="B328" s="102" t="s">
        <v>577</v>
      </c>
      <c r="C328" s="354"/>
      <c r="D328" s="236"/>
      <c r="E328" s="236" t="s">
        <v>571</v>
      </c>
      <c r="F328" s="236"/>
      <c r="G328" s="124" t="s">
        <v>572</v>
      </c>
    </row>
    <row r="329" spans="1:7" ht="40.5" customHeight="1">
      <c r="A329" s="157" t="s">
        <v>56</v>
      </c>
      <c r="B329" s="158"/>
      <c r="C329" s="158"/>
      <c r="D329" s="158"/>
      <c r="E329" s="158"/>
      <c r="F329" s="158"/>
      <c r="G329" s="159"/>
    </row>
    <row r="330" spans="1:7" ht="54" customHeight="1">
      <c r="A330" s="229" t="s">
        <v>582</v>
      </c>
      <c r="B330" s="230"/>
      <c r="C330" s="230"/>
      <c r="D330" s="230"/>
      <c r="E330" s="230"/>
      <c r="F330" s="230"/>
      <c r="G330" s="231"/>
    </row>
    <row r="331" spans="1:7" ht="54.75" customHeight="1">
      <c r="A331" s="212" t="s">
        <v>583</v>
      </c>
      <c r="B331" s="213"/>
      <c r="C331" s="212" t="s">
        <v>62</v>
      </c>
      <c r="D331" s="213"/>
      <c r="E331" s="103" t="s">
        <v>584</v>
      </c>
      <c r="F331" s="212" t="s">
        <v>585</v>
      </c>
      <c r="G331" s="213"/>
    </row>
    <row r="332" spans="1:7" ht="57.75" customHeight="1">
      <c r="A332" s="177" t="s">
        <v>586</v>
      </c>
      <c r="B332" s="179"/>
      <c r="C332" s="177" t="s">
        <v>587</v>
      </c>
      <c r="D332" s="179"/>
      <c r="E332" s="106">
        <v>45399</v>
      </c>
      <c r="F332" s="133" t="s">
        <v>140</v>
      </c>
      <c r="G332" s="135"/>
    </row>
    <row r="333" spans="1:7" ht="56.25" customHeight="1">
      <c r="A333" s="177" t="s">
        <v>588</v>
      </c>
      <c r="B333" s="179"/>
      <c r="C333" s="177" t="s">
        <v>589</v>
      </c>
      <c r="D333" s="179"/>
      <c r="E333" s="106">
        <v>45400</v>
      </c>
      <c r="F333" s="133" t="s">
        <v>140</v>
      </c>
      <c r="G333" s="135"/>
    </row>
    <row r="334" spans="1:7" ht="51.75" customHeight="1">
      <c r="A334" s="177" t="s">
        <v>590</v>
      </c>
      <c r="B334" s="179"/>
      <c r="C334" s="177" t="s">
        <v>591</v>
      </c>
      <c r="D334" s="179"/>
      <c r="E334" s="106">
        <v>45401</v>
      </c>
      <c r="F334" s="133" t="s">
        <v>140</v>
      </c>
      <c r="G334" s="135"/>
    </row>
    <row r="335" spans="1:7" ht="56.25" customHeight="1">
      <c r="A335" s="177" t="s">
        <v>590</v>
      </c>
      <c r="B335" s="179"/>
      <c r="C335" s="177" t="s">
        <v>591</v>
      </c>
      <c r="D335" s="179"/>
      <c r="E335" s="106">
        <v>45420</v>
      </c>
      <c r="F335" s="133" t="s">
        <v>140</v>
      </c>
      <c r="G335" s="135"/>
    </row>
    <row r="336" spans="1:7" ht="51.75" customHeight="1">
      <c r="A336" s="177" t="s">
        <v>588</v>
      </c>
      <c r="B336" s="179"/>
      <c r="C336" s="177" t="s">
        <v>589</v>
      </c>
      <c r="D336" s="179"/>
      <c r="E336" s="106">
        <v>45421</v>
      </c>
      <c r="F336" s="133" t="s">
        <v>140</v>
      </c>
      <c r="G336" s="135"/>
    </row>
    <row r="337" spans="1:7" ht="54" customHeight="1">
      <c r="A337" s="177" t="s">
        <v>590</v>
      </c>
      <c r="B337" s="179"/>
      <c r="C337" s="177" t="s">
        <v>591</v>
      </c>
      <c r="D337" s="179"/>
      <c r="E337" s="106">
        <v>45471</v>
      </c>
      <c r="F337" s="133" t="s">
        <v>140</v>
      </c>
      <c r="G337" s="135"/>
    </row>
    <row r="338" spans="1:7" ht="35.25" customHeight="1">
      <c r="A338" s="224" t="s">
        <v>579</v>
      </c>
      <c r="B338" s="224"/>
      <c r="C338" s="224" t="s">
        <v>580</v>
      </c>
      <c r="D338" s="224"/>
      <c r="E338" s="224"/>
      <c r="F338" s="224"/>
      <c r="G338" s="105" t="s">
        <v>581</v>
      </c>
    </row>
    <row r="339" spans="1:7" ht="157.5" customHeight="1">
      <c r="A339" s="220" t="s">
        <v>734</v>
      </c>
      <c r="B339" s="221"/>
      <c r="C339" s="220" t="s">
        <v>736</v>
      </c>
      <c r="D339" s="221"/>
      <c r="E339" s="104">
        <v>45471</v>
      </c>
      <c r="F339" s="222" t="s">
        <v>735</v>
      </c>
      <c r="G339" s="223"/>
    </row>
    <row r="340" spans="1:7" ht="141" customHeight="1">
      <c r="A340" s="157"/>
      <c r="B340" s="158"/>
      <c r="C340" s="158"/>
      <c r="D340" s="158"/>
      <c r="E340" s="158"/>
      <c r="F340" s="158"/>
      <c r="G340" s="159"/>
    </row>
    <row r="341" spans="1:7" ht="43.5" customHeight="1">
      <c r="A341" s="191" t="s">
        <v>592</v>
      </c>
      <c r="B341" s="192"/>
      <c r="C341" s="192"/>
      <c r="D341" s="192"/>
      <c r="E341" s="192"/>
      <c r="F341" s="192"/>
      <c r="G341" s="192"/>
    </row>
    <row r="342" spans="1:7" ht="115.5" customHeight="1">
      <c r="A342" s="107" t="s">
        <v>593</v>
      </c>
      <c r="B342" s="107" t="s">
        <v>594</v>
      </c>
      <c r="C342" s="9" t="s">
        <v>595</v>
      </c>
      <c r="D342" s="163" t="s">
        <v>596</v>
      </c>
      <c r="E342" s="163"/>
      <c r="F342" s="163"/>
      <c r="G342" s="9" t="s">
        <v>597</v>
      </c>
    </row>
    <row r="343" spans="1:7" ht="99.75" customHeight="1">
      <c r="A343" s="22" t="s">
        <v>598</v>
      </c>
      <c r="B343" s="17" t="s">
        <v>599</v>
      </c>
      <c r="C343" s="130" t="s">
        <v>600</v>
      </c>
      <c r="D343" s="217" t="s">
        <v>601</v>
      </c>
      <c r="E343" s="218"/>
      <c r="F343" s="219"/>
      <c r="G343" s="129" t="s">
        <v>778</v>
      </c>
    </row>
    <row r="344" spans="1:7" ht="409.5" customHeight="1">
      <c r="A344" s="157"/>
      <c r="B344" s="158"/>
      <c r="C344" s="158"/>
      <c r="D344" s="158"/>
      <c r="E344" s="158"/>
      <c r="F344" s="158"/>
      <c r="G344" s="159"/>
    </row>
    <row r="345" spans="1:7" ht="38.25" customHeight="1">
      <c r="A345" s="157" t="s">
        <v>56</v>
      </c>
      <c r="B345" s="171"/>
      <c r="C345" s="171"/>
      <c r="D345" s="171"/>
      <c r="E345" s="171"/>
      <c r="F345" s="171"/>
      <c r="G345" s="172"/>
    </row>
    <row r="346" spans="1:7" ht="39.75" customHeight="1">
      <c r="A346" s="206" t="s">
        <v>602</v>
      </c>
      <c r="B346" s="207"/>
      <c r="C346" s="207"/>
      <c r="D346" s="207"/>
      <c r="E346" s="207"/>
      <c r="F346" s="207"/>
      <c r="G346" s="208"/>
    </row>
    <row r="347" spans="1:7" ht="43.5" customHeight="1">
      <c r="A347" s="209" t="s">
        <v>603</v>
      </c>
      <c r="B347" s="210"/>
      <c r="C347" s="210"/>
      <c r="D347" s="210"/>
      <c r="E347" s="210"/>
      <c r="F347" s="210"/>
      <c r="G347" s="211"/>
    </row>
    <row r="348" spans="1:7" ht="48.75" customHeight="1">
      <c r="A348" s="212" t="s">
        <v>604</v>
      </c>
      <c r="B348" s="213"/>
      <c r="C348" s="214" t="s">
        <v>605</v>
      </c>
      <c r="D348" s="215"/>
      <c r="E348" s="212" t="s">
        <v>606</v>
      </c>
      <c r="F348" s="216"/>
      <c r="G348" s="213"/>
    </row>
    <row r="349" spans="1:7" ht="63" customHeight="1">
      <c r="A349" s="131" t="s">
        <v>607</v>
      </c>
      <c r="B349" s="131"/>
      <c r="C349" s="132" t="s">
        <v>608</v>
      </c>
      <c r="D349" s="132"/>
      <c r="E349" s="133" t="s">
        <v>609</v>
      </c>
      <c r="F349" s="134"/>
      <c r="G349" s="135"/>
    </row>
    <row r="350" spans="1:7" ht="128.25" customHeight="1">
      <c r="A350" s="136">
        <v>4728</v>
      </c>
      <c r="B350" s="131"/>
      <c r="C350" s="132" t="s">
        <v>758</v>
      </c>
      <c r="D350" s="132"/>
      <c r="E350" s="137" t="s">
        <v>759</v>
      </c>
      <c r="F350" s="138"/>
      <c r="G350" s="139"/>
    </row>
    <row r="351" spans="1:7" ht="140.25" customHeight="1">
      <c r="A351" s="132" t="s">
        <v>621</v>
      </c>
      <c r="B351" s="132"/>
      <c r="C351" s="132" t="s">
        <v>610</v>
      </c>
      <c r="D351" s="132"/>
      <c r="E351" s="203" t="s">
        <v>611</v>
      </c>
      <c r="F351" s="204"/>
      <c r="G351" s="205"/>
    </row>
    <row r="352" spans="1:7" ht="78.75" customHeight="1">
      <c r="A352" s="132" t="s">
        <v>612</v>
      </c>
      <c r="B352" s="132"/>
      <c r="C352" s="132" t="s">
        <v>613</v>
      </c>
      <c r="D352" s="132"/>
      <c r="E352" s="133" t="s">
        <v>614</v>
      </c>
      <c r="F352" s="134"/>
      <c r="G352" s="135"/>
    </row>
    <row r="353" spans="1:8" ht="54.75" customHeight="1">
      <c r="A353" s="201">
        <v>146</v>
      </c>
      <c r="B353" s="201"/>
      <c r="C353" s="202" t="s">
        <v>615</v>
      </c>
      <c r="D353" s="202"/>
      <c r="E353" s="133" t="s">
        <v>614</v>
      </c>
      <c r="F353" s="134"/>
      <c r="G353" s="135"/>
    </row>
    <row r="354" spans="1:8" ht="90.75" customHeight="1">
      <c r="A354" s="201">
        <v>391</v>
      </c>
      <c r="B354" s="201"/>
      <c r="C354" s="145" t="s">
        <v>616</v>
      </c>
      <c r="D354" s="145"/>
      <c r="E354" s="133" t="s">
        <v>614</v>
      </c>
      <c r="F354" s="134"/>
      <c r="G354" s="135"/>
      <c r="H354" s="40"/>
    </row>
    <row r="355" spans="1:8" ht="59.25" customHeight="1">
      <c r="A355" s="201">
        <v>317</v>
      </c>
      <c r="B355" s="201"/>
      <c r="C355" s="145" t="s">
        <v>617</v>
      </c>
      <c r="D355" s="145"/>
      <c r="E355" s="133" t="s">
        <v>618</v>
      </c>
      <c r="F355" s="134"/>
      <c r="G355" s="135"/>
      <c r="H355" s="40"/>
    </row>
    <row r="356" spans="1:8" ht="72.75" customHeight="1">
      <c r="A356" s="201">
        <v>298</v>
      </c>
      <c r="B356" s="201"/>
      <c r="C356" s="145" t="s">
        <v>619</v>
      </c>
      <c r="D356" s="145"/>
      <c r="E356" s="133" t="s">
        <v>620</v>
      </c>
      <c r="F356" s="134"/>
      <c r="G356" s="135"/>
      <c r="H356" s="40"/>
    </row>
    <row r="357" spans="1:8" ht="37.5" customHeight="1">
      <c r="A357" s="199">
        <v>1</v>
      </c>
      <c r="B357" s="200"/>
      <c r="C357" s="194" t="s">
        <v>622</v>
      </c>
      <c r="D357" s="195"/>
      <c r="E357" s="195"/>
      <c r="F357" s="196"/>
      <c r="G357" s="108" t="s">
        <v>623</v>
      </c>
      <c r="H357" s="40"/>
    </row>
    <row r="358" spans="1:8" ht="30" customHeight="1">
      <c r="A358" s="193">
        <v>1</v>
      </c>
      <c r="B358" s="193"/>
      <c r="C358" s="194" t="s">
        <v>624</v>
      </c>
      <c r="D358" s="195"/>
      <c r="E358" s="195"/>
      <c r="F358" s="196"/>
      <c r="G358" s="108" t="s">
        <v>623</v>
      </c>
      <c r="H358" s="40"/>
    </row>
    <row r="359" spans="1:8" ht="33.75" customHeight="1">
      <c r="A359" s="193">
        <v>1</v>
      </c>
      <c r="B359" s="193"/>
      <c r="C359" s="194" t="s">
        <v>625</v>
      </c>
      <c r="D359" s="195"/>
      <c r="E359" s="195"/>
      <c r="F359" s="196"/>
      <c r="G359" s="108" t="s">
        <v>623</v>
      </c>
      <c r="H359" s="40"/>
    </row>
    <row r="360" spans="1:8" ht="33" customHeight="1">
      <c r="A360" s="193">
        <v>1</v>
      </c>
      <c r="B360" s="193"/>
      <c r="C360" s="194" t="s">
        <v>626</v>
      </c>
      <c r="D360" s="195"/>
      <c r="E360" s="195"/>
      <c r="F360" s="196"/>
      <c r="G360" s="108" t="s">
        <v>623</v>
      </c>
      <c r="H360" s="40"/>
    </row>
    <row r="361" spans="1:8" ht="37.5" customHeight="1">
      <c r="A361" s="193">
        <v>1</v>
      </c>
      <c r="B361" s="193"/>
      <c r="C361" s="194" t="s">
        <v>627</v>
      </c>
      <c r="D361" s="195"/>
      <c r="E361" s="195"/>
      <c r="F361" s="196"/>
      <c r="G361" s="108" t="s">
        <v>623</v>
      </c>
      <c r="H361" s="40"/>
    </row>
    <row r="362" spans="1:8" ht="39" customHeight="1">
      <c r="A362" s="193">
        <v>1</v>
      </c>
      <c r="B362" s="193"/>
      <c r="C362" s="194" t="s">
        <v>628</v>
      </c>
      <c r="D362" s="195"/>
      <c r="E362" s="195"/>
      <c r="F362" s="196"/>
      <c r="G362" s="108" t="s">
        <v>623</v>
      </c>
      <c r="H362" s="40"/>
    </row>
    <row r="363" spans="1:8" ht="37.5" customHeight="1">
      <c r="A363" s="193">
        <v>1</v>
      </c>
      <c r="B363" s="193"/>
      <c r="C363" s="194" t="s">
        <v>629</v>
      </c>
      <c r="D363" s="195"/>
      <c r="E363" s="195"/>
      <c r="F363" s="196"/>
      <c r="G363" s="108" t="s">
        <v>623</v>
      </c>
      <c r="H363" s="40"/>
    </row>
    <row r="364" spans="1:8" ht="33.75" customHeight="1">
      <c r="A364" s="193">
        <v>1</v>
      </c>
      <c r="B364" s="193"/>
      <c r="C364" s="194" t="s">
        <v>630</v>
      </c>
      <c r="D364" s="195"/>
      <c r="E364" s="195"/>
      <c r="F364" s="196"/>
      <c r="G364" s="108" t="s">
        <v>623</v>
      </c>
      <c r="H364" s="40"/>
    </row>
    <row r="365" spans="1:8" ht="46.5" customHeight="1">
      <c r="A365" s="193">
        <v>1</v>
      </c>
      <c r="B365" s="193"/>
      <c r="C365" s="194" t="s">
        <v>631</v>
      </c>
      <c r="D365" s="195"/>
      <c r="E365" s="195"/>
      <c r="F365" s="196"/>
      <c r="G365" s="108" t="s">
        <v>623</v>
      </c>
    </row>
    <row r="366" spans="1:8" ht="45" customHeight="1">
      <c r="A366" s="193">
        <v>7</v>
      </c>
      <c r="B366" s="193"/>
      <c r="C366" s="194" t="s">
        <v>632</v>
      </c>
      <c r="D366" s="195"/>
      <c r="E366" s="195"/>
      <c r="F366" s="196"/>
      <c r="G366" s="108" t="s">
        <v>623</v>
      </c>
    </row>
    <row r="367" spans="1:8" ht="43.5" customHeight="1">
      <c r="A367" s="197" t="s">
        <v>633</v>
      </c>
      <c r="B367" s="198"/>
      <c r="C367" s="198"/>
      <c r="D367" s="198"/>
      <c r="E367" s="198"/>
      <c r="F367" s="198"/>
      <c r="G367" s="198"/>
    </row>
    <row r="368" spans="1:8" ht="91.5" customHeight="1">
      <c r="A368" s="9" t="s">
        <v>634</v>
      </c>
      <c r="B368" s="9" t="s">
        <v>635</v>
      </c>
      <c r="C368" s="163" t="s">
        <v>636</v>
      </c>
      <c r="D368" s="163"/>
      <c r="E368" s="9" t="s">
        <v>637</v>
      </c>
      <c r="F368" s="163" t="s">
        <v>638</v>
      </c>
      <c r="G368" s="163"/>
    </row>
    <row r="369" spans="1:7" ht="225.75" customHeight="1">
      <c r="A369" s="5" t="s">
        <v>639</v>
      </c>
      <c r="B369" s="5">
        <v>0</v>
      </c>
      <c r="C369" s="157" t="s">
        <v>723</v>
      </c>
      <c r="D369" s="189"/>
      <c r="E369" s="5">
        <v>0</v>
      </c>
      <c r="F369" s="137" t="s">
        <v>640</v>
      </c>
      <c r="G369" s="189"/>
    </row>
    <row r="370" spans="1:7" ht="37.5" customHeight="1">
      <c r="A370" s="157" t="s">
        <v>56</v>
      </c>
      <c r="B370" s="158"/>
      <c r="C370" s="158"/>
      <c r="D370" s="158"/>
      <c r="E370" s="158"/>
      <c r="F370" s="158"/>
      <c r="G370" s="159"/>
    </row>
    <row r="371" spans="1:7" ht="41.25" customHeight="1">
      <c r="A371" s="147" t="s">
        <v>724</v>
      </c>
      <c r="B371" s="190"/>
      <c r="C371" s="190"/>
      <c r="D371" s="190"/>
      <c r="E371" s="190"/>
      <c r="F371" s="190"/>
      <c r="G371" s="190"/>
    </row>
    <row r="372" spans="1:7" ht="42" customHeight="1">
      <c r="A372" s="191" t="s">
        <v>641</v>
      </c>
      <c r="B372" s="192"/>
      <c r="C372" s="192"/>
      <c r="D372" s="192"/>
      <c r="E372" s="192"/>
      <c r="F372" s="192"/>
      <c r="G372" s="192"/>
    </row>
    <row r="373" spans="1:7" ht="36.75" customHeight="1">
      <c r="A373" s="9" t="s">
        <v>642</v>
      </c>
      <c r="B373" s="9" t="s">
        <v>643</v>
      </c>
      <c r="C373" s="163" t="s">
        <v>514</v>
      </c>
      <c r="D373" s="163"/>
      <c r="E373" s="9" t="s">
        <v>644</v>
      </c>
      <c r="F373" s="163" t="s">
        <v>645</v>
      </c>
      <c r="G373" s="163"/>
    </row>
    <row r="374" spans="1:7" ht="23.25" customHeight="1">
      <c r="A374" s="25">
        <v>16404</v>
      </c>
      <c r="B374" s="24">
        <v>45265</v>
      </c>
      <c r="C374" s="157" t="s">
        <v>646</v>
      </c>
      <c r="D374" s="172"/>
      <c r="E374" s="5" t="s">
        <v>653</v>
      </c>
      <c r="F374" s="137" t="s">
        <v>648</v>
      </c>
      <c r="G374" s="186"/>
    </row>
    <row r="375" spans="1:7" ht="26.25" customHeight="1">
      <c r="A375" s="25">
        <v>16457</v>
      </c>
      <c r="B375" s="24">
        <v>45273</v>
      </c>
      <c r="C375" s="157" t="s">
        <v>649</v>
      </c>
      <c r="D375" s="172"/>
      <c r="E375" s="3" t="s">
        <v>647</v>
      </c>
      <c r="F375" s="137" t="s">
        <v>648</v>
      </c>
      <c r="G375" s="186"/>
    </row>
    <row r="376" spans="1:7" ht="25.5" customHeight="1">
      <c r="A376" s="109" t="s">
        <v>650</v>
      </c>
      <c r="B376" s="110" t="s">
        <v>651</v>
      </c>
      <c r="C376" s="157" t="s">
        <v>652</v>
      </c>
      <c r="D376" s="172"/>
      <c r="E376" s="3" t="s">
        <v>647</v>
      </c>
      <c r="F376" s="137" t="s">
        <v>648</v>
      </c>
      <c r="G376" s="186"/>
    </row>
    <row r="377" spans="1:7" ht="23.25" customHeight="1">
      <c r="A377" s="109">
        <v>16527</v>
      </c>
      <c r="B377" s="110">
        <v>45293</v>
      </c>
      <c r="C377" s="157" t="s">
        <v>646</v>
      </c>
      <c r="D377" s="172"/>
      <c r="E377" s="3" t="s">
        <v>653</v>
      </c>
      <c r="F377" s="137" t="s">
        <v>648</v>
      </c>
      <c r="G377" s="186"/>
    </row>
    <row r="378" spans="1:7" ht="23.25" customHeight="1">
      <c r="A378" s="109">
        <v>16591</v>
      </c>
      <c r="B378" s="110">
        <v>45309</v>
      </c>
      <c r="C378" s="185" t="s">
        <v>646</v>
      </c>
      <c r="D378" s="159"/>
      <c r="E378" s="3" t="s">
        <v>654</v>
      </c>
      <c r="F378" s="137" t="s">
        <v>648</v>
      </c>
      <c r="G378" s="186"/>
    </row>
    <row r="379" spans="1:7" ht="22.5" customHeight="1">
      <c r="A379" s="109">
        <v>16593</v>
      </c>
      <c r="B379" s="110">
        <v>45309</v>
      </c>
      <c r="C379" s="185" t="s">
        <v>646</v>
      </c>
      <c r="D379" s="159"/>
      <c r="E379" s="3" t="s">
        <v>647</v>
      </c>
      <c r="F379" s="137" t="s">
        <v>648</v>
      </c>
      <c r="G379" s="186"/>
    </row>
    <row r="380" spans="1:7" ht="24.75" customHeight="1">
      <c r="A380" s="109">
        <v>17063</v>
      </c>
      <c r="B380" s="110">
        <v>45410</v>
      </c>
      <c r="C380" s="185" t="s">
        <v>655</v>
      </c>
      <c r="D380" s="159"/>
      <c r="E380" s="3" t="s">
        <v>653</v>
      </c>
      <c r="F380" s="187" t="s">
        <v>648</v>
      </c>
      <c r="G380" s="188"/>
    </row>
    <row r="381" spans="1:7" ht="22.5" customHeight="1">
      <c r="A381" s="109">
        <v>17323</v>
      </c>
      <c r="B381" s="110">
        <v>45464</v>
      </c>
      <c r="C381" s="185" t="s">
        <v>646</v>
      </c>
      <c r="D381" s="159"/>
      <c r="E381" s="3" t="s">
        <v>656</v>
      </c>
      <c r="F381" s="187" t="s">
        <v>648</v>
      </c>
      <c r="G381" s="188"/>
    </row>
    <row r="382" spans="1:7" ht="23.25" customHeight="1">
      <c r="A382" s="109">
        <v>17326</v>
      </c>
      <c r="B382" s="110">
        <v>45465</v>
      </c>
      <c r="C382" s="185" t="s">
        <v>646</v>
      </c>
      <c r="D382" s="159"/>
      <c r="E382" s="3" t="s">
        <v>656</v>
      </c>
      <c r="F382" s="137" t="s">
        <v>648</v>
      </c>
      <c r="G382" s="186"/>
    </row>
    <row r="383" spans="1:7" ht="24" customHeight="1">
      <c r="A383" s="109">
        <v>17334</v>
      </c>
      <c r="B383" s="110">
        <v>45467</v>
      </c>
      <c r="C383" s="185" t="s">
        <v>646</v>
      </c>
      <c r="D383" s="159"/>
      <c r="E383" s="3" t="s">
        <v>656</v>
      </c>
      <c r="F383" s="137" t="s">
        <v>648</v>
      </c>
      <c r="G383" s="186"/>
    </row>
    <row r="384" spans="1:7" ht="186" customHeight="1">
      <c r="A384" s="137"/>
      <c r="B384" s="158"/>
      <c r="C384" s="158"/>
      <c r="D384" s="158"/>
      <c r="E384" s="158"/>
      <c r="F384" s="158"/>
      <c r="G384" s="159"/>
    </row>
    <row r="385" spans="1:7" ht="34.5" customHeight="1">
      <c r="A385" s="137" t="s">
        <v>657</v>
      </c>
      <c r="B385" s="158"/>
      <c r="C385" s="158"/>
      <c r="D385" s="158"/>
      <c r="E385" s="158"/>
      <c r="F385" s="158"/>
      <c r="G385" s="159"/>
    </row>
    <row r="386" spans="1:7" ht="32.25" customHeight="1">
      <c r="A386" s="157" t="s">
        <v>56</v>
      </c>
      <c r="B386" s="158"/>
      <c r="C386" s="158"/>
      <c r="D386" s="158"/>
      <c r="E386" s="158"/>
      <c r="F386" s="158"/>
      <c r="G386" s="159"/>
    </row>
    <row r="387" spans="1:7" ht="41.25" customHeight="1" thickBot="1">
      <c r="A387" s="174" t="s">
        <v>658</v>
      </c>
      <c r="B387" s="175"/>
      <c r="C387" s="175"/>
      <c r="D387" s="175"/>
      <c r="E387" s="175"/>
      <c r="F387" s="175"/>
      <c r="G387" s="175"/>
    </row>
    <row r="388" spans="1:7" ht="42" customHeight="1">
      <c r="A388" s="180" t="s">
        <v>659</v>
      </c>
      <c r="B388" s="181"/>
      <c r="C388" s="181"/>
      <c r="D388" s="181"/>
      <c r="E388" s="181"/>
      <c r="F388" s="181"/>
      <c r="G388" s="182"/>
    </row>
    <row r="389" spans="1:7" ht="30.75" customHeight="1">
      <c r="A389" s="183" t="s">
        <v>660</v>
      </c>
      <c r="B389" s="153"/>
      <c r="C389" s="153"/>
      <c r="D389" s="153"/>
      <c r="E389" s="153"/>
      <c r="F389" s="153"/>
      <c r="G389" s="184"/>
    </row>
    <row r="390" spans="1:7" ht="37.5" customHeight="1">
      <c r="A390" s="113" t="s">
        <v>661</v>
      </c>
      <c r="B390" s="111" t="s">
        <v>662</v>
      </c>
      <c r="C390" s="144" t="s">
        <v>663</v>
      </c>
      <c r="D390" s="144"/>
      <c r="E390" s="144"/>
      <c r="F390" s="143" t="s">
        <v>664</v>
      </c>
      <c r="G390" s="176"/>
    </row>
    <row r="391" spans="1:7" ht="73.5" customHeight="1">
      <c r="A391" s="114" t="s">
        <v>665</v>
      </c>
      <c r="B391" s="110">
        <v>45471</v>
      </c>
      <c r="C391" s="177" t="s">
        <v>666</v>
      </c>
      <c r="D391" s="178"/>
      <c r="E391" s="179"/>
      <c r="F391" s="125" t="s">
        <v>752</v>
      </c>
      <c r="G391" s="112"/>
    </row>
    <row r="392" spans="1:7" ht="36" customHeight="1">
      <c r="A392" s="153" t="s">
        <v>667</v>
      </c>
      <c r="B392" s="153"/>
      <c r="C392" s="153"/>
      <c r="D392" s="153"/>
      <c r="E392" s="153"/>
      <c r="F392" s="153"/>
      <c r="G392" s="153"/>
    </row>
    <row r="393" spans="1:7" ht="30" customHeight="1">
      <c r="A393" s="6" t="s">
        <v>661</v>
      </c>
      <c r="B393" s="111" t="s">
        <v>662</v>
      </c>
      <c r="C393" s="144" t="s">
        <v>668</v>
      </c>
      <c r="D393" s="144"/>
      <c r="E393" s="144"/>
      <c r="F393" s="143" t="s">
        <v>664</v>
      </c>
      <c r="G393" s="143"/>
    </row>
    <row r="394" spans="1:7" ht="63.75" customHeight="1">
      <c r="A394" s="114" t="s">
        <v>669</v>
      </c>
      <c r="B394" s="110">
        <v>45377</v>
      </c>
      <c r="C394" s="145" t="s">
        <v>670</v>
      </c>
      <c r="D394" s="145"/>
      <c r="E394" s="145"/>
      <c r="F394" s="123" t="s">
        <v>753</v>
      </c>
      <c r="G394" s="112"/>
    </row>
    <row r="395" spans="1:7" ht="55.5" customHeight="1">
      <c r="A395" s="114" t="s">
        <v>671</v>
      </c>
      <c r="B395" s="110">
        <v>45470</v>
      </c>
      <c r="C395" s="173" t="s">
        <v>672</v>
      </c>
      <c r="D395" s="173"/>
      <c r="E395" s="173"/>
      <c r="F395" s="123" t="s">
        <v>754</v>
      </c>
      <c r="G395" s="115"/>
    </row>
    <row r="396" spans="1:7" ht="65.25" customHeight="1">
      <c r="A396" s="114" t="s">
        <v>673</v>
      </c>
      <c r="B396" s="110">
        <v>45470</v>
      </c>
      <c r="C396" s="173" t="s">
        <v>674</v>
      </c>
      <c r="D396" s="173"/>
      <c r="E396" s="173"/>
      <c r="F396" s="123" t="s">
        <v>755</v>
      </c>
      <c r="G396" s="115"/>
    </row>
    <row r="397" spans="1:7" ht="31.5" customHeight="1">
      <c r="A397" s="153" t="s">
        <v>675</v>
      </c>
      <c r="B397" s="153"/>
      <c r="C397" s="153"/>
      <c r="D397" s="153"/>
      <c r="E397" s="153"/>
      <c r="F397" s="153"/>
      <c r="G397" s="153"/>
    </row>
    <row r="398" spans="1:7" ht="31.5" customHeight="1">
      <c r="A398" s="6" t="s">
        <v>661</v>
      </c>
      <c r="B398" s="111" t="s">
        <v>662</v>
      </c>
      <c r="C398" s="144" t="s">
        <v>668</v>
      </c>
      <c r="D398" s="144"/>
      <c r="E398" s="144"/>
      <c r="F398" s="143" t="s">
        <v>664</v>
      </c>
      <c r="G398" s="143"/>
    </row>
    <row r="399" spans="1:7" ht="62.25" customHeight="1">
      <c r="A399" s="114" t="s">
        <v>676</v>
      </c>
      <c r="B399" s="110">
        <v>45467</v>
      </c>
      <c r="C399" s="157" t="s">
        <v>677</v>
      </c>
      <c r="D399" s="171"/>
      <c r="E399" s="172"/>
      <c r="F399" s="123" t="s">
        <v>756</v>
      </c>
      <c r="G399" s="116"/>
    </row>
    <row r="400" spans="1:7" ht="39.75" customHeight="1">
      <c r="A400" s="153" t="s">
        <v>678</v>
      </c>
      <c r="B400" s="153"/>
      <c r="C400" s="153"/>
      <c r="D400" s="153"/>
      <c r="E400" s="153"/>
      <c r="F400" s="153"/>
      <c r="G400" s="153"/>
    </row>
    <row r="401" spans="1:7" ht="39.75" customHeight="1">
      <c r="A401" s="6" t="s">
        <v>661</v>
      </c>
      <c r="B401" s="111" t="s">
        <v>662</v>
      </c>
      <c r="C401" s="144" t="s">
        <v>668</v>
      </c>
      <c r="D401" s="144"/>
      <c r="E401" s="144"/>
      <c r="F401" s="143" t="s">
        <v>664</v>
      </c>
      <c r="G401" s="143"/>
    </row>
    <row r="402" spans="1:7" ht="40.5" customHeight="1">
      <c r="A402" s="145" t="s">
        <v>679</v>
      </c>
      <c r="B402" s="145"/>
      <c r="C402" s="145"/>
      <c r="D402" s="145"/>
      <c r="E402" s="145"/>
      <c r="F402" s="123"/>
      <c r="G402" s="19"/>
    </row>
    <row r="403" spans="1:7" ht="28.5" customHeight="1">
      <c r="A403" s="153" t="s">
        <v>680</v>
      </c>
      <c r="B403" s="153"/>
      <c r="C403" s="153"/>
      <c r="D403" s="153"/>
      <c r="E403" s="153"/>
      <c r="F403" s="153"/>
      <c r="G403" s="153"/>
    </row>
    <row r="404" spans="1:7" ht="31.5">
      <c r="A404" s="6" t="s">
        <v>661</v>
      </c>
      <c r="B404" s="111" t="s">
        <v>662</v>
      </c>
      <c r="C404" s="144" t="s">
        <v>663</v>
      </c>
      <c r="D404" s="144"/>
      <c r="E404" s="144"/>
      <c r="F404" s="143" t="s">
        <v>664</v>
      </c>
      <c r="G404" s="143"/>
    </row>
    <row r="405" spans="1:7" ht="15.75" customHeight="1">
      <c r="A405" s="117"/>
      <c r="B405" s="118"/>
      <c r="C405" s="168"/>
      <c r="D405" s="169"/>
      <c r="E405" s="170"/>
      <c r="F405" s="126"/>
      <c r="G405" s="119"/>
    </row>
    <row r="406" spans="1:7" ht="42" customHeight="1">
      <c r="A406" s="163" t="s">
        <v>681</v>
      </c>
      <c r="B406" s="153"/>
      <c r="C406" s="153"/>
      <c r="D406" s="153"/>
      <c r="E406" s="153"/>
      <c r="F406" s="153"/>
      <c r="G406" s="153"/>
    </row>
    <row r="407" spans="1:7" ht="32.25" customHeight="1">
      <c r="A407" s="6" t="s">
        <v>661</v>
      </c>
      <c r="B407" s="111" t="s">
        <v>662</v>
      </c>
      <c r="C407" s="144" t="s">
        <v>668</v>
      </c>
      <c r="D407" s="144"/>
      <c r="E407" s="144"/>
      <c r="F407" s="143" t="s">
        <v>664</v>
      </c>
      <c r="G407" s="143"/>
    </row>
    <row r="408" spans="1:7" ht="57" customHeight="1">
      <c r="A408" s="120" t="s">
        <v>682</v>
      </c>
      <c r="B408" s="110">
        <v>45397</v>
      </c>
      <c r="C408" s="152" t="s">
        <v>683</v>
      </c>
      <c r="D408" s="152"/>
      <c r="E408" s="152"/>
      <c r="F408" s="123" t="s">
        <v>757</v>
      </c>
      <c r="G408" s="19"/>
    </row>
    <row r="409" spans="1:7" ht="33" customHeight="1">
      <c r="A409" s="153" t="s">
        <v>684</v>
      </c>
      <c r="B409" s="153"/>
      <c r="C409" s="153"/>
      <c r="D409" s="153"/>
      <c r="E409" s="153"/>
      <c r="F409" s="153"/>
      <c r="G409" s="153"/>
    </row>
    <row r="410" spans="1:7" ht="41.25" customHeight="1">
      <c r="A410" s="6" t="s">
        <v>661</v>
      </c>
      <c r="B410" s="111" t="s">
        <v>662</v>
      </c>
      <c r="C410" s="144" t="s">
        <v>668</v>
      </c>
      <c r="D410" s="144"/>
      <c r="E410" s="144"/>
      <c r="F410" s="143" t="s">
        <v>664</v>
      </c>
      <c r="G410" s="143"/>
    </row>
    <row r="411" spans="1:7" ht="48" customHeight="1">
      <c r="A411" s="3" t="s">
        <v>685</v>
      </c>
      <c r="B411" s="110">
        <v>45390</v>
      </c>
      <c r="C411" s="348" t="s">
        <v>686</v>
      </c>
      <c r="D411" s="348"/>
      <c r="E411" s="348"/>
      <c r="F411" s="123" t="s">
        <v>748</v>
      </c>
      <c r="G411" s="19"/>
    </row>
    <row r="412" spans="1:7" ht="62.25" customHeight="1">
      <c r="A412" s="3" t="s">
        <v>669</v>
      </c>
      <c r="B412" s="110">
        <v>45399</v>
      </c>
      <c r="C412" s="348" t="s">
        <v>687</v>
      </c>
      <c r="D412" s="348"/>
      <c r="E412" s="348"/>
      <c r="F412" s="123" t="s">
        <v>749</v>
      </c>
      <c r="G412" s="19"/>
    </row>
    <row r="413" spans="1:7" ht="42" customHeight="1">
      <c r="A413" s="3" t="s">
        <v>682</v>
      </c>
      <c r="B413" s="110">
        <v>45442</v>
      </c>
      <c r="C413" s="348" t="s">
        <v>688</v>
      </c>
      <c r="D413" s="348"/>
      <c r="E413" s="348"/>
      <c r="F413" s="123" t="s">
        <v>750</v>
      </c>
      <c r="G413" s="19"/>
    </row>
    <row r="414" spans="1:7" ht="64.5" customHeight="1">
      <c r="A414" s="3" t="s">
        <v>671</v>
      </c>
      <c r="B414" s="110">
        <v>45446</v>
      </c>
      <c r="C414" s="348" t="s">
        <v>689</v>
      </c>
      <c r="D414" s="348"/>
      <c r="E414" s="348"/>
      <c r="F414" s="123" t="s">
        <v>751</v>
      </c>
      <c r="G414" s="19"/>
    </row>
    <row r="415" spans="1:7" ht="62.25" customHeight="1">
      <c r="A415" s="3" t="s">
        <v>676</v>
      </c>
      <c r="B415" s="110">
        <v>45450</v>
      </c>
      <c r="C415" s="348" t="s">
        <v>744</v>
      </c>
      <c r="D415" s="348"/>
      <c r="E415" s="348"/>
      <c r="F415" s="123" t="s">
        <v>745</v>
      </c>
      <c r="G415" s="19"/>
    </row>
    <row r="416" spans="1:7" ht="49.5" customHeight="1">
      <c r="A416" s="3" t="s">
        <v>673</v>
      </c>
      <c r="B416" s="110">
        <v>45468</v>
      </c>
      <c r="C416" s="348" t="s">
        <v>746</v>
      </c>
      <c r="D416" s="348"/>
      <c r="E416" s="348"/>
      <c r="F416" s="123" t="s">
        <v>747</v>
      </c>
      <c r="G416" s="19"/>
    </row>
    <row r="417" spans="1:7" ht="43.5" customHeight="1">
      <c r="A417" s="349" t="s">
        <v>690</v>
      </c>
      <c r="B417" s="350"/>
      <c r="C417" s="350"/>
      <c r="D417" s="350"/>
      <c r="E417" s="350"/>
      <c r="F417" s="350"/>
      <c r="G417" s="350"/>
    </row>
    <row r="418" spans="1:7" ht="37.5" customHeight="1">
      <c r="A418" s="111" t="s">
        <v>691</v>
      </c>
      <c r="B418" s="111" t="s">
        <v>662</v>
      </c>
      <c r="C418" s="143" t="s">
        <v>692</v>
      </c>
      <c r="D418" s="144"/>
      <c r="E418" s="144"/>
      <c r="F418" s="143" t="s">
        <v>693</v>
      </c>
      <c r="G418" s="143"/>
    </row>
    <row r="419" spans="1:7" ht="37.5" customHeight="1">
      <c r="A419" s="114" t="s">
        <v>669</v>
      </c>
      <c r="B419" s="110">
        <v>45439</v>
      </c>
      <c r="C419" s="145" t="s">
        <v>694</v>
      </c>
      <c r="D419" s="145"/>
      <c r="E419" s="145"/>
      <c r="F419" s="123" t="s">
        <v>695</v>
      </c>
      <c r="G419" s="121"/>
    </row>
    <row r="420" spans="1:7" ht="47.25" customHeight="1">
      <c r="A420" s="161" t="s">
        <v>696</v>
      </c>
      <c r="B420" s="162"/>
      <c r="C420" s="162"/>
      <c r="D420" s="162"/>
      <c r="E420" s="162"/>
      <c r="F420" s="162"/>
      <c r="G420" s="162"/>
    </row>
    <row r="421" spans="1:7" ht="39.75" customHeight="1">
      <c r="A421" s="153" t="s">
        <v>697</v>
      </c>
      <c r="B421" s="153"/>
      <c r="C421" s="153"/>
      <c r="D421" s="163" t="s">
        <v>698</v>
      </c>
      <c r="E421" s="153"/>
      <c r="F421" s="153"/>
      <c r="G421" s="153"/>
    </row>
    <row r="422" spans="1:7" ht="22.5" customHeight="1">
      <c r="A422" s="164">
        <v>2019</v>
      </c>
      <c r="B422" s="164"/>
      <c r="C422" s="164"/>
      <c r="D422" s="146">
        <v>1.47</v>
      </c>
      <c r="E422" s="146"/>
      <c r="F422" s="146"/>
      <c r="G422" s="146"/>
    </row>
    <row r="423" spans="1:7" ht="25.5" customHeight="1">
      <c r="A423" s="164">
        <v>2020</v>
      </c>
      <c r="B423" s="164"/>
      <c r="C423" s="164"/>
      <c r="D423" s="146">
        <v>2.3199999999999998</v>
      </c>
      <c r="E423" s="146"/>
      <c r="F423" s="146"/>
      <c r="G423" s="146"/>
    </row>
    <row r="424" spans="1:7" ht="21.75" customHeight="1">
      <c r="A424" s="164">
        <v>2021</v>
      </c>
      <c r="B424" s="164"/>
      <c r="C424" s="164"/>
      <c r="D424" s="146">
        <v>2.34</v>
      </c>
      <c r="E424" s="146"/>
      <c r="F424" s="146"/>
      <c r="G424" s="146"/>
    </row>
    <row r="425" spans="1:7" ht="21" customHeight="1">
      <c r="A425" s="164">
        <v>2022</v>
      </c>
      <c r="B425" s="164"/>
      <c r="C425" s="164"/>
      <c r="D425" s="165">
        <v>2.2200000000000002</v>
      </c>
      <c r="E425" s="165"/>
      <c r="F425" s="165"/>
      <c r="G425" s="165"/>
    </row>
    <row r="426" spans="1:7" ht="21.75" customHeight="1">
      <c r="A426" s="164">
        <v>2023</v>
      </c>
      <c r="B426" s="164"/>
      <c r="C426" s="164"/>
      <c r="D426" s="146" t="s">
        <v>743</v>
      </c>
      <c r="E426" s="146"/>
      <c r="F426" s="146"/>
      <c r="G426" s="146"/>
    </row>
    <row r="427" spans="1:7" ht="38.25" customHeight="1">
      <c r="A427" s="166" t="s">
        <v>699</v>
      </c>
      <c r="B427" s="167"/>
      <c r="C427" s="167"/>
      <c r="D427" s="167"/>
      <c r="E427" s="167"/>
      <c r="F427" s="167"/>
      <c r="G427" s="167"/>
    </row>
    <row r="428" spans="1:7" ht="56.25" customHeight="1">
      <c r="A428" s="147" t="s">
        <v>700</v>
      </c>
      <c r="B428" s="148"/>
      <c r="C428" s="148"/>
      <c r="D428" s="148"/>
      <c r="E428" s="148"/>
      <c r="F428" s="148"/>
      <c r="G428" s="148"/>
    </row>
    <row r="429" spans="1:7" ht="71.25" customHeight="1">
      <c r="A429" s="149" t="s">
        <v>701</v>
      </c>
      <c r="B429" s="150"/>
      <c r="C429" s="150"/>
      <c r="D429" s="150"/>
      <c r="E429" s="150"/>
      <c r="F429" s="150"/>
      <c r="G429" s="151"/>
    </row>
    <row r="430" spans="1:7" ht="36.75" customHeight="1">
      <c r="A430" s="154" t="s">
        <v>702</v>
      </c>
      <c r="B430" s="155"/>
      <c r="C430" s="155"/>
      <c r="D430" s="155"/>
      <c r="E430" s="155"/>
      <c r="F430" s="155"/>
      <c r="G430" s="156"/>
    </row>
    <row r="431" spans="1:7" ht="35.25" customHeight="1">
      <c r="A431" s="154" t="s">
        <v>703</v>
      </c>
      <c r="B431" s="155"/>
      <c r="C431" s="155"/>
      <c r="D431" s="155"/>
      <c r="E431" s="155"/>
      <c r="F431" s="155"/>
      <c r="G431" s="156"/>
    </row>
    <row r="432" spans="1:7" ht="30.75" customHeight="1">
      <c r="A432" s="154" t="s">
        <v>704</v>
      </c>
      <c r="B432" s="155"/>
      <c r="C432" s="155"/>
      <c r="D432" s="155"/>
      <c r="E432" s="155"/>
      <c r="F432" s="155"/>
      <c r="G432" s="156"/>
    </row>
    <row r="433" spans="1:7" ht="29.25" customHeight="1">
      <c r="A433" s="154" t="s">
        <v>705</v>
      </c>
      <c r="B433" s="155"/>
      <c r="C433" s="155"/>
      <c r="D433" s="155"/>
      <c r="E433" s="155"/>
      <c r="F433" s="155"/>
      <c r="G433" s="156"/>
    </row>
    <row r="434" spans="1:7" ht="30.75" customHeight="1">
      <c r="A434" s="140" t="s">
        <v>706</v>
      </c>
      <c r="B434" s="141"/>
      <c r="C434" s="141"/>
      <c r="D434" s="141"/>
      <c r="E434" s="141"/>
      <c r="F434" s="141"/>
      <c r="G434" s="142"/>
    </row>
    <row r="435" spans="1:7" ht="35.25" customHeight="1">
      <c r="A435" s="140" t="s">
        <v>707</v>
      </c>
      <c r="B435" s="141"/>
      <c r="C435" s="141"/>
      <c r="D435" s="141"/>
      <c r="E435" s="141"/>
      <c r="F435" s="141"/>
      <c r="G435" s="142"/>
    </row>
    <row r="436" spans="1:7" ht="184.5" customHeight="1">
      <c r="A436" s="157"/>
      <c r="B436" s="158"/>
      <c r="C436" s="158"/>
      <c r="D436" s="158"/>
      <c r="E436" s="158"/>
      <c r="F436" s="158"/>
      <c r="G436" s="159"/>
    </row>
    <row r="437" spans="1:7" ht="21.75" customHeight="1">
      <c r="A437" s="140" t="s">
        <v>708</v>
      </c>
      <c r="B437" s="141"/>
      <c r="C437" s="141"/>
      <c r="D437" s="141"/>
      <c r="E437" s="141"/>
      <c r="F437" s="141"/>
      <c r="G437" s="142"/>
    </row>
    <row r="438" spans="1:7" ht="26.25" customHeight="1">
      <c r="A438" s="140" t="s">
        <v>709</v>
      </c>
      <c r="B438" s="141"/>
      <c r="C438" s="141"/>
      <c r="D438" s="141"/>
      <c r="E438" s="141"/>
      <c r="F438" s="141"/>
      <c r="G438" s="142"/>
    </row>
    <row r="439" spans="1:7" ht="23.25" customHeight="1">
      <c r="A439" s="140" t="s">
        <v>710</v>
      </c>
      <c r="B439" s="141"/>
      <c r="C439" s="141"/>
      <c r="D439" s="141"/>
      <c r="E439" s="141"/>
      <c r="F439" s="141"/>
      <c r="G439" s="142"/>
    </row>
    <row r="440" spans="1:7" ht="20.25" customHeight="1">
      <c r="A440" s="140" t="s">
        <v>711</v>
      </c>
      <c r="B440" s="141"/>
      <c r="C440" s="141"/>
      <c r="D440" s="141"/>
      <c r="E440" s="141"/>
      <c r="F440" s="141"/>
      <c r="G440" s="142"/>
    </row>
    <row r="441" spans="1:7" ht="24.75" customHeight="1">
      <c r="A441" s="140" t="s">
        <v>712</v>
      </c>
      <c r="B441" s="141"/>
      <c r="C441" s="141"/>
      <c r="D441" s="141"/>
      <c r="E441" s="141"/>
      <c r="F441" s="141"/>
      <c r="G441" s="142"/>
    </row>
    <row r="442" spans="1:7" ht="22.5" customHeight="1">
      <c r="A442" s="140" t="s">
        <v>713</v>
      </c>
      <c r="B442" s="141"/>
      <c r="C442" s="141"/>
      <c r="D442" s="141"/>
      <c r="E442" s="141"/>
      <c r="F442" s="141"/>
      <c r="G442" s="142"/>
    </row>
    <row r="443" spans="1:7" ht="26.25" customHeight="1">
      <c r="A443" s="140" t="s">
        <v>714</v>
      </c>
      <c r="B443" s="141"/>
      <c r="C443" s="141"/>
      <c r="D443" s="141"/>
      <c r="E443" s="141"/>
      <c r="F443" s="141"/>
      <c r="G443" s="142"/>
    </row>
    <row r="444" spans="1:7" ht="24.75" customHeight="1">
      <c r="A444" s="140" t="s">
        <v>715</v>
      </c>
      <c r="B444" s="141"/>
      <c r="C444" s="141"/>
      <c r="D444" s="141"/>
      <c r="E444" s="141"/>
      <c r="F444" s="141"/>
      <c r="G444" s="142"/>
    </row>
    <row r="445" spans="1:7" ht="30" customHeight="1">
      <c r="A445" s="140" t="s">
        <v>716</v>
      </c>
      <c r="B445" s="141"/>
      <c r="C445" s="141"/>
      <c r="D445" s="141"/>
      <c r="E445" s="141"/>
      <c r="F445" s="141"/>
      <c r="G445" s="142"/>
    </row>
    <row r="446" spans="1:7" ht="22.5" customHeight="1">
      <c r="A446" s="140" t="s">
        <v>717</v>
      </c>
      <c r="B446" s="141"/>
      <c r="C446" s="141"/>
      <c r="D446" s="141"/>
      <c r="E446" s="141"/>
      <c r="F446" s="141"/>
      <c r="G446" s="142"/>
    </row>
    <row r="447" spans="1:7" ht="21.75" customHeight="1">
      <c r="A447" s="140" t="s">
        <v>718</v>
      </c>
      <c r="B447" s="141"/>
      <c r="C447" s="141"/>
      <c r="D447" s="141"/>
      <c r="E447" s="141"/>
      <c r="F447" s="141"/>
      <c r="G447" s="142"/>
    </row>
    <row r="448" spans="1:7" ht="183.75" customHeight="1">
      <c r="A448" s="140"/>
      <c r="B448" s="141"/>
      <c r="C448" s="141"/>
      <c r="D448" s="141"/>
      <c r="E448" s="141"/>
      <c r="F448" s="141"/>
      <c r="G448" s="142"/>
    </row>
    <row r="449" spans="1:7" ht="22.5" customHeight="1">
      <c r="A449" s="160" t="s">
        <v>719</v>
      </c>
      <c r="B449" s="141"/>
      <c r="C449" s="141"/>
      <c r="D449" s="141"/>
      <c r="E449" s="141"/>
      <c r="F449" s="141"/>
      <c r="G449" s="142"/>
    </row>
    <row r="450" spans="1:7" ht="20.25" customHeight="1">
      <c r="A450" s="160" t="s">
        <v>720</v>
      </c>
      <c r="B450" s="141"/>
      <c r="C450" s="141"/>
      <c r="D450" s="141"/>
      <c r="E450" s="141"/>
      <c r="F450" s="141"/>
      <c r="G450" s="142"/>
    </row>
    <row r="451" spans="1:7" ht="24" customHeight="1">
      <c r="A451" s="160" t="s">
        <v>721</v>
      </c>
      <c r="B451" s="141"/>
      <c r="C451" s="141"/>
      <c r="D451" s="141"/>
      <c r="E451" s="141"/>
      <c r="F451" s="141"/>
      <c r="G451" s="142"/>
    </row>
    <row r="452" spans="1:7" ht="25.5" customHeight="1">
      <c r="A452" s="160" t="s">
        <v>722</v>
      </c>
      <c r="B452" s="141"/>
      <c r="C452" s="141"/>
      <c r="D452" s="141"/>
      <c r="E452" s="141"/>
      <c r="F452" s="141"/>
      <c r="G452" s="142"/>
    </row>
    <row r="459" spans="1:7">
      <c r="F459" s="127" t="s">
        <v>777</v>
      </c>
    </row>
    <row r="460" spans="1:7">
      <c r="F460" s="128" t="s">
        <v>23</v>
      </c>
    </row>
    <row r="461" spans="1:7">
      <c r="F461" s="127" t="s">
        <v>776</v>
      </c>
    </row>
  </sheetData>
  <mergeCells count="398">
    <mergeCell ref="C411:E411"/>
    <mergeCell ref="C412:E412"/>
    <mergeCell ref="C413:E413"/>
    <mergeCell ref="C414:E414"/>
    <mergeCell ref="A417:G417"/>
    <mergeCell ref="C415:E415"/>
    <mergeCell ref="C416:E416"/>
    <mergeCell ref="C322:D322"/>
    <mergeCell ref="E322:F322"/>
    <mergeCell ref="C323:D323"/>
    <mergeCell ref="E323:F323"/>
    <mergeCell ref="C325:D325"/>
    <mergeCell ref="E325:F325"/>
    <mergeCell ref="C324:D324"/>
    <mergeCell ref="E324:F324"/>
    <mergeCell ref="C326:D326"/>
    <mergeCell ref="E326:F326"/>
    <mergeCell ref="C327:D327"/>
    <mergeCell ref="E327:F327"/>
    <mergeCell ref="C328:D328"/>
    <mergeCell ref="E328:F328"/>
    <mergeCell ref="A329:G329"/>
    <mergeCell ref="A336:B336"/>
    <mergeCell ref="C336:D336"/>
    <mergeCell ref="C317:D317"/>
    <mergeCell ref="E317:F317"/>
    <mergeCell ref="C318:D318"/>
    <mergeCell ref="E318:F318"/>
    <mergeCell ref="C319:D319"/>
    <mergeCell ref="E319:F319"/>
    <mergeCell ref="C320:D320"/>
    <mergeCell ref="E320:F320"/>
    <mergeCell ref="C321:D321"/>
    <mergeCell ref="E321:F321"/>
    <mergeCell ref="C306:D306"/>
    <mergeCell ref="E306:F306"/>
    <mergeCell ref="C312:D312"/>
    <mergeCell ref="E312:F312"/>
    <mergeCell ref="C314:D314"/>
    <mergeCell ref="E314:F314"/>
    <mergeCell ref="C315:D315"/>
    <mergeCell ref="E315:F315"/>
    <mergeCell ref="C316:D316"/>
    <mergeCell ref="E316:F316"/>
    <mergeCell ref="C307:D307"/>
    <mergeCell ref="E307:F307"/>
    <mergeCell ref="C308:D308"/>
    <mergeCell ref="E308:F308"/>
    <mergeCell ref="C309:D309"/>
    <mergeCell ref="E309:F309"/>
    <mergeCell ref="C310:D310"/>
    <mergeCell ref="E310:F310"/>
    <mergeCell ref="C311:D311"/>
    <mergeCell ref="E311:F311"/>
    <mergeCell ref="C313:D313"/>
    <mergeCell ref="E313:F313"/>
    <mergeCell ref="A300:G300"/>
    <mergeCell ref="A301:G301"/>
    <mergeCell ref="A302:G302"/>
    <mergeCell ref="C303:D303"/>
    <mergeCell ref="E303:F303"/>
    <mergeCell ref="C304:D304"/>
    <mergeCell ref="E304:F304"/>
    <mergeCell ref="C305:D305"/>
    <mergeCell ref="E305:F305"/>
    <mergeCell ref="A185:G185"/>
    <mergeCell ref="A186:G186"/>
    <mergeCell ref="A187:B187"/>
    <mergeCell ref="A291:G291"/>
    <mergeCell ref="A292:G292"/>
    <mergeCell ref="A293:B293"/>
    <mergeCell ref="A294:B294"/>
    <mergeCell ref="G294:G299"/>
    <mergeCell ref="A295:B295"/>
    <mergeCell ref="A296:B296"/>
    <mergeCell ref="A297:B297"/>
    <mergeCell ref="A298:B298"/>
    <mergeCell ref="A299:B299"/>
    <mergeCell ref="A137:A138"/>
    <mergeCell ref="B137:B138"/>
    <mergeCell ref="F137:F138"/>
    <mergeCell ref="G137:G138"/>
    <mergeCell ref="G139:G157"/>
    <mergeCell ref="G158:G159"/>
    <mergeCell ref="G161:G164"/>
    <mergeCell ref="G168:G173"/>
    <mergeCell ref="A179:A180"/>
    <mergeCell ref="B179:B180"/>
    <mergeCell ref="F179:F180"/>
    <mergeCell ref="G179:G180"/>
    <mergeCell ref="A71:G71"/>
    <mergeCell ref="A66:G66"/>
    <mergeCell ref="C67:D67"/>
    <mergeCell ref="E67:F67"/>
    <mergeCell ref="C68:D68"/>
    <mergeCell ref="E68:F68"/>
    <mergeCell ref="C69:D69"/>
    <mergeCell ref="E69:F69"/>
    <mergeCell ref="A131:G131"/>
    <mergeCell ref="E61:G61"/>
    <mergeCell ref="B62:D62"/>
    <mergeCell ref="E62:G62"/>
    <mergeCell ref="B63:D63"/>
    <mergeCell ref="E63:G63"/>
    <mergeCell ref="B64:D64"/>
    <mergeCell ref="E64:G64"/>
    <mergeCell ref="A65:G65"/>
    <mergeCell ref="C70:D70"/>
    <mergeCell ref="E70:F70"/>
    <mergeCell ref="F36:G36"/>
    <mergeCell ref="B35:C35"/>
    <mergeCell ref="D35:E35"/>
    <mergeCell ref="B46:C46"/>
    <mergeCell ref="E46:F46"/>
    <mergeCell ref="A42:G42"/>
    <mergeCell ref="A43:G43"/>
    <mergeCell ref="A44:G44"/>
    <mergeCell ref="F35:G35"/>
    <mergeCell ref="B36:C36"/>
    <mergeCell ref="D36:E36"/>
    <mergeCell ref="A37:D37"/>
    <mergeCell ref="E37:G37"/>
    <mergeCell ref="A38:D38"/>
    <mergeCell ref="E38:G38"/>
    <mergeCell ref="A3:G4"/>
    <mergeCell ref="A5:G5"/>
    <mergeCell ref="A8:G8"/>
    <mergeCell ref="A9:G14"/>
    <mergeCell ref="A15:G15"/>
    <mergeCell ref="A16:G21"/>
    <mergeCell ref="A22:G22"/>
    <mergeCell ref="A23:G23"/>
    <mergeCell ref="F24:G24"/>
    <mergeCell ref="B24:C24"/>
    <mergeCell ref="D24:E24"/>
    <mergeCell ref="A6:B6"/>
    <mergeCell ref="C6:G6"/>
    <mergeCell ref="A7:B7"/>
    <mergeCell ref="C7:G7"/>
    <mergeCell ref="D31:E31"/>
    <mergeCell ref="F31:G31"/>
    <mergeCell ref="B32:C32"/>
    <mergeCell ref="D32:E32"/>
    <mergeCell ref="F32:G32"/>
    <mergeCell ref="B33:C33"/>
    <mergeCell ref="D33:E33"/>
    <mergeCell ref="F33:G33"/>
    <mergeCell ref="B34:C34"/>
    <mergeCell ref="D34:E34"/>
    <mergeCell ref="F34:G34"/>
    <mergeCell ref="B31:C31"/>
    <mergeCell ref="B30:C30"/>
    <mergeCell ref="D30:E30"/>
    <mergeCell ref="F30:G30"/>
    <mergeCell ref="D27:E27"/>
    <mergeCell ref="B25:C25"/>
    <mergeCell ref="B26:C26"/>
    <mergeCell ref="B27:C27"/>
    <mergeCell ref="D25:E25"/>
    <mergeCell ref="D26:E26"/>
    <mergeCell ref="B28:C28"/>
    <mergeCell ref="D28:E28"/>
    <mergeCell ref="F25:G25"/>
    <mergeCell ref="F26:G26"/>
    <mergeCell ref="F27:G27"/>
    <mergeCell ref="F28:G28"/>
    <mergeCell ref="B29:C29"/>
    <mergeCell ref="D29:E29"/>
    <mergeCell ref="F29:G29"/>
    <mergeCell ref="A1:G2"/>
    <mergeCell ref="A39:D39"/>
    <mergeCell ref="E39:G39"/>
    <mergeCell ref="A40:D40"/>
    <mergeCell ref="E40:G40"/>
    <mergeCell ref="A41:G41"/>
    <mergeCell ref="A124:A125"/>
    <mergeCell ref="A127:A129"/>
    <mergeCell ref="A100:A101"/>
    <mergeCell ref="B100:B101"/>
    <mergeCell ref="A105:A106"/>
    <mergeCell ref="B105:B106"/>
    <mergeCell ref="C105:C106"/>
    <mergeCell ref="D105:D106"/>
    <mergeCell ref="E105:E106"/>
    <mergeCell ref="F105:F106"/>
    <mergeCell ref="A45:G45"/>
    <mergeCell ref="A54:G54"/>
    <mergeCell ref="B55:D55"/>
    <mergeCell ref="E55:G55"/>
    <mergeCell ref="B56:D56"/>
    <mergeCell ref="E56:G56"/>
    <mergeCell ref="B57:D57"/>
    <mergeCell ref="E57:G57"/>
    <mergeCell ref="A59:G59"/>
    <mergeCell ref="E51:F51"/>
    <mergeCell ref="B51:C51"/>
    <mergeCell ref="B47:C47"/>
    <mergeCell ref="E47:F47"/>
    <mergeCell ref="A330:G330"/>
    <mergeCell ref="C331:D331"/>
    <mergeCell ref="F331:G331"/>
    <mergeCell ref="C332:D332"/>
    <mergeCell ref="F332:G332"/>
    <mergeCell ref="B49:C49"/>
    <mergeCell ref="E49:F49"/>
    <mergeCell ref="B50:C50"/>
    <mergeCell ref="E50:F50"/>
    <mergeCell ref="A52:G52"/>
    <mergeCell ref="E58:G58"/>
    <mergeCell ref="A130:G130"/>
    <mergeCell ref="B58:D58"/>
    <mergeCell ref="A53:G53"/>
    <mergeCell ref="B48:C48"/>
    <mergeCell ref="E48:F48"/>
    <mergeCell ref="A72:G72"/>
    <mergeCell ref="A60:G60"/>
    <mergeCell ref="B61:D61"/>
    <mergeCell ref="C333:D333"/>
    <mergeCell ref="F333:G333"/>
    <mergeCell ref="A334:B334"/>
    <mergeCell ref="C334:D334"/>
    <mergeCell ref="F334:G334"/>
    <mergeCell ref="A332:B332"/>
    <mergeCell ref="A333:B333"/>
    <mergeCell ref="A331:B331"/>
    <mergeCell ref="A338:B338"/>
    <mergeCell ref="C338:F338"/>
    <mergeCell ref="A339:B339"/>
    <mergeCell ref="C339:D339"/>
    <mergeCell ref="F339:G339"/>
    <mergeCell ref="A337:B337"/>
    <mergeCell ref="C337:D337"/>
    <mergeCell ref="F337:G337"/>
    <mergeCell ref="A335:B335"/>
    <mergeCell ref="C335:D335"/>
    <mergeCell ref="F335:G335"/>
    <mergeCell ref="F336:G336"/>
    <mergeCell ref="A345:G345"/>
    <mergeCell ref="A346:G346"/>
    <mergeCell ref="A347:G347"/>
    <mergeCell ref="A348:B348"/>
    <mergeCell ref="C348:D348"/>
    <mergeCell ref="E348:G348"/>
    <mergeCell ref="A340:G340"/>
    <mergeCell ref="A341:G341"/>
    <mergeCell ref="D342:F342"/>
    <mergeCell ref="D343:F343"/>
    <mergeCell ref="A344:G344"/>
    <mergeCell ref="A352:B352"/>
    <mergeCell ref="C352:D352"/>
    <mergeCell ref="E352:G352"/>
    <mergeCell ref="A353:B353"/>
    <mergeCell ref="C353:D353"/>
    <mergeCell ref="E353:G353"/>
    <mergeCell ref="A351:B351"/>
    <mergeCell ref="C351:D351"/>
    <mergeCell ref="E351:G351"/>
    <mergeCell ref="A356:B356"/>
    <mergeCell ref="C356:D356"/>
    <mergeCell ref="E356:G356"/>
    <mergeCell ref="A354:B354"/>
    <mergeCell ref="C354:D354"/>
    <mergeCell ref="E354:G354"/>
    <mergeCell ref="A355:B355"/>
    <mergeCell ref="C355:D355"/>
    <mergeCell ref="E355:G355"/>
    <mergeCell ref="A363:B363"/>
    <mergeCell ref="C363:F363"/>
    <mergeCell ref="A364:B364"/>
    <mergeCell ref="C364:F364"/>
    <mergeCell ref="A365:B365"/>
    <mergeCell ref="C365:F365"/>
    <mergeCell ref="A357:B357"/>
    <mergeCell ref="C357:F357"/>
    <mergeCell ref="A358:B358"/>
    <mergeCell ref="C358:F358"/>
    <mergeCell ref="A359:B359"/>
    <mergeCell ref="C359:F359"/>
    <mergeCell ref="A360:B360"/>
    <mergeCell ref="C360:F360"/>
    <mergeCell ref="A361:B361"/>
    <mergeCell ref="C361:F361"/>
    <mergeCell ref="A362:B362"/>
    <mergeCell ref="C362:F362"/>
    <mergeCell ref="C369:D369"/>
    <mergeCell ref="F369:G369"/>
    <mergeCell ref="A370:G370"/>
    <mergeCell ref="A371:G371"/>
    <mergeCell ref="A372:G372"/>
    <mergeCell ref="A366:B366"/>
    <mergeCell ref="C366:F366"/>
    <mergeCell ref="A367:G367"/>
    <mergeCell ref="C368:D368"/>
    <mergeCell ref="F368:G368"/>
    <mergeCell ref="C376:D376"/>
    <mergeCell ref="F376:G376"/>
    <mergeCell ref="C377:D377"/>
    <mergeCell ref="F377:G377"/>
    <mergeCell ref="C378:D378"/>
    <mergeCell ref="F378:G378"/>
    <mergeCell ref="C373:D373"/>
    <mergeCell ref="F373:G373"/>
    <mergeCell ref="C374:D374"/>
    <mergeCell ref="F374:G374"/>
    <mergeCell ref="C375:D375"/>
    <mergeCell ref="F375:G375"/>
    <mergeCell ref="C382:D382"/>
    <mergeCell ref="F382:G382"/>
    <mergeCell ref="C383:D383"/>
    <mergeCell ref="F383:G383"/>
    <mergeCell ref="A384:G384"/>
    <mergeCell ref="C379:D379"/>
    <mergeCell ref="F379:G379"/>
    <mergeCell ref="C380:D380"/>
    <mergeCell ref="F380:G380"/>
    <mergeCell ref="C381:D381"/>
    <mergeCell ref="F381:G381"/>
    <mergeCell ref="A385:G385"/>
    <mergeCell ref="A386:G386"/>
    <mergeCell ref="A387:G387"/>
    <mergeCell ref="C390:E390"/>
    <mergeCell ref="F390:G390"/>
    <mergeCell ref="C391:E391"/>
    <mergeCell ref="A392:G392"/>
    <mergeCell ref="C393:E393"/>
    <mergeCell ref="F393:G393"/>
    <mergeCell ref="A388:G388"/>
    <mergeCell ref="A389:G389"/>
    <mergeCell ref="C405:E405"/>
    <mergeCell ref="A406:G406"/>
    <mergeCell ref="C399:E399"/>
    <mergeCell ref="A400:G400"/>
    <mergeCell ref="C401:E401"/>
    <mergeCell ref="F401:G401"/>
    <mergeCell ref="A402:E402"/>
    <mergeCell ref="C394:E394"/>
    <mergeCell ref="C395:E395"/>
    <mergeCell ref="C396:E396"/>
    <mergeCell ref="A397:G397"/>
    <mergeCell ref="C398:E398"/>
    <mergeCell ref="F398:G398"/>
    <mergeCell ref="A450:G450"/>
    <mergeCell ref="A451:G451"/>
    <mergeCell ref="A452:G452"/>
    <mergeCell ref="A443:G443"/>
    <mergeCell ref="A444:G444"/>
    <mergeCell ref="A445:G445"/>
    <mergeCell ref="A446:G446"/>
    <mergeCell ref="A447:G447"/>
    <mergeCell ref="A420:G420"/>
    <mergeCell ref="A421:C421"/>
    <mergeCell ref="D421:G421"/>
    <mergeCell ref="A430:G430"/>
    <mergeCell ref="A431:G431"/>
    <mergeCell ref="A432:G432"/>
    <mergeCell ref="A425:C425"/>
    <mergeCell ref="D425:G425"/>
    <mergeCell ref="A426:C426"/>
    <mergeCell ref="D426:G426"/>
    <mergeCell ref="A427:G427"/>
    <mergeCell ref="A422:C422"/>
    <mergeCell ref="D422:G422"/>
    <mergeCell ref="A423:C423"/>
    <mergeCell ref="D423:G423"/>
    <mergeCell ref="A424:C424"/>
    <mergeCell ref="A441:G441"/>
    <mergeCell ref="A442:G442"/>
    <mergeCell ref="A433:G433"/>
    <mergeCell ref="A434:G434"/>
    <mergeCell ref="A435:G435"/>
    <mergeCell ref="A436:G436"/>
    <mergeCell ref="A437:G437"/>
    <mergeCell ref="A448:G448"/>
    <mergeCell ref="A449:G449"/>
    <mergeCell ref="A349:B349"/>
    <mergeCell ref="C349:D349"/>
    <mergeCell ref="E349:G349"/>
    <mergeCell ref="A350:B350"/>
    <mergeCell ref="C350:D350"/>
    <mergeCell ref="E350:G350"/>
    <mergeCell ref="A438:G438"/>
    <mergeCell ref="A439:G439"/>
    <mergeCell ref="A440:G440"/>
    <mergeCell ref="C418:E418"/>
    <mergeCell ref="F418:G418"/>
    <mergeCell ref="C419:E419"/>
    <mergeCell ref="D424:G424"/>
    <mergeCell ref="A428:G428"/>
    <mergeCell ref="A429:G429"/>
    <mergeCell ref="C407:E407"/>
    <mergeCell ref="F407:G407"/>
    <mergeCell ref="C408:E408"/>
    <mergeCell ref="A409:G409"/>
    <mergeCell ref="C410:E410"/>
    <mergeCell ref="F410:G410"/>
    <mergeCell ref="A403:G403"/>
    <mergeCell ref="C404:E404"/>
    <mergeCell ref="F404:G404"/>
  </mergeCells>
  <phoneticPr fontId="8" type="noConversion"/>
  <hyperlinks>
    <hyperlink ref="A23" r:id="rId1" xr:uid="{F706CCAC-5EF7-42D3-8F06-BD8350CC0F88}"/>
    <hyperlink ref="A43" r:id="rId2" xr:uid="{4C13B6FD-5041-42C3-82D8-41F42EA3C733}"/>
    <hyperlink ref="A45" r:id="rId3" xr:uid="{54FBC900-9082-42B7-A62F-8B499F5A80EF}"/>
    <hyperlink ref="G51" r:id="rId4" xr:uid="{C38D04F6-9358-47C4-9826-9B8477B4581F}"/>
    <hyperlink ref="G47" r:id="rId5" xr:uid="{1BD724C7-7365-D54F-A766-CBC28568DE18}"/>
    <hyperlink ref="F56:G56" r:id="rId6" display="https://www.mic.gov.py/wp-content/uploads/2024/06/sueldos_202404-Abr.pdf" xr:uid="{96F3C10C-2E64-4D2C-890D-DBD4C93677D2}"/>
    <hyperlink ref="F57:G57" r:id="rId7" display="https://www.mic.gov.py/wp-content/uploads/2024/07/sueldos_202405-May.pdf" xr:uid="{FD24ABF9-B581-4436-85DD-E80D6A1B0CFD}"/>
    <hyperlink ref="G68" r:id="rId8" location="!/estadistica/cantidad-solicitud" xr:uid="{00000000-0004-0000-0000-000006000000}"/>
    <hyperlink ref="G69" r:id="rId9" location="!/estadistica/cantidad-solicitud" xr:uid="{00000000-0004-0000-0000-000007000000}"/>
    <hyperlink ref="G70" r:id="rId10" location="!/estadistica/cantidad-solicitud" xr:uid="{00000000-0004-0000-0000-000008000000}"/>
    <hyperlink ref="G82" r:id="rId11" xr:uid="{794350F0-BD37-43E9-82CF-F7AD57179AE1}"/>
    <hyperlink ref="G83" r:id="rId12" xr:uid="{C2E8356A-C0B0-46A6-85F1-C84D2BD783C0}"/>
    <hyperlink ref="G84" r:id="rId13" xr:uid="{F9D9696B-CA5F-45D1-BCF9-B01108F65B91}"/>
    <hyperlink ref="G85" r:id="rId14" xr:uid="{32B68543-F399-44BB-BBCC-A3D72E1143BC}"/>
    <hyperlink ref="G86" r:id="rId15" xr:uid="{94865D18-BFC4-45A1-A14C-C073A90644B1}"/>
    <hyperlink ref="G87" r:id="rId16" display="https://drive.google.com/drive/u/1/folders/1MBDydtydJiHdE4Npn6CFWGZHX1xK6-aB" xr:uid="{1F798751-D603-4F51-90BE-1D3CF14C2FBA}"/>
    <hyperlink ref="G90" r:id="rId17" display="https://drive.google.com/drive/u/1/folders/1jh7snJ9HceaT0xCCbv5vCP5w1_O5-IbM" xr:uid="{F6D1C7B7-45A6-432C-9191-68890EAD61ED}"/>
    <hyperlink ref="G96" r:id="rId18" display="https://drive.google.com/drive/u/1/folders/1MBDydtydJiHdE4Npn6CFWGZHX1xK6-aB" xr:uid="{AC97BF2A-DDAA-4B68-85E2-DFEB10905503}"/>
    <hyperlink ref="G100" r:id="rId19" xr:uid="{B805DFC7-1B71-EE4E-9C89-AC58E1DDA675}"/>
    <hyperlink ref="G101" r:id="rId20" xr:uid="{10476EDF-9568-0842-8C49-3B4A6934FCA7}"/>
    <hyperlink ref="G102" r:id="rId21" xr:uid="{1C39F0C3-80A0-4F10-B4C7-0E8F51FC8106}"/>
    <hyperlink ref="G108" r:id="rId22" display="https://micpy.sharepoint.com/:f:/s/DireccinGeneraldeFinanciacineInversin/Eh3W9Jxh4WlKucDdDCADEa8Bx54OT6F0EZeWnOxyjzgqWw?e=Be7eht" xr:uid="{388417CD-80A7-46D4-B798-58F0CA3557F1}"/>
    <hyperlink ref="G107" r:id="rId23" display="https://micpy.sharepoint.com/:f:/s/RESPOSITORIOVIRTUALMIPYMES/EgZO15hKJQZAhVasppdMngkBAzp7cOrK67JSDQSJC8iIfg?e=emRFul" xr:uid="{4853A35F-1373-4F30-9D71-59292980DFB7}"/>
    <hyperlink ref="G109" r:id="rId24" display="https://micpy.sharepoint.com/:x:/s/RESPOSITORIOVIRTUALMIPYMES/ETcC7IdLkHdKpIH0v4MyPB8BVJvcMi7AaHulvULal4XIiQ?e=BhVZGB" xr:uid="{9025779D-1EAE-4D8B-9C31-4AD81515BBF5}"/>
    <hyperlink ref="G110" r:id="rId25" display="https://micpy.sharepoint.com/:x:/s/RESPOSITORIOVIRTUALMIPYMES/ETcC7IdLkHdKpIH0v4MyPB8BVJvcMi7AaHulvULal4XIiQ?e=a5VqRh" xr:uid="{5B740D2B-073E-4763-9CB5-AFC7EE3DCBB4}"/>
    <hyperlink ref="G118" r:id="rId26" display="https://www.youtube.com/watch?v=Los5KOPM0MI&amp;ab_channel=ViceministeriodeMipymesParaguay" xr:uid="{552D9815-3CB0-412F-AF9E-CAC800AFF3F4}"/>
    <hyperlink ref="G113" r:id="rId27" xr:uid="{9107018B-5793-42CC-AD20-63E81A9C48B2}"/>
    <hyperlink ref="G111" r:id="rId28" display="https://www.ip.gov.py/ip/mas-de-10-mipymes-lograron-enviar-sus-productos-a-paises-de-america-y-europa-mediante-exporta-facil/ " xr:uid="{3D4FBD3A-E571-4533-B310-40A476571FA2}"/>
    <hyperlink ref="G49" r:id="rId29" display="https://www.mic.gov.py/anexo-estadistico-mic/" xr:uid="{1FC46CD3-A973-4423-9DFD-D87F75453EAB}"/>
    <hyperlink ref="G50" r:id="rId30" display="https://micpy-my.sharepoint.com/:f:/g/personal/bianca_balbuena_mic_gov_py/Eh6oI48SPcFAhfJGfbuSaVgBhJJ8caeQl3z6ji9eRKidWQ?e=JNKxKh" xr:uid="{CD2D1429-F4F5-4B2D-A142-836AB6E8C165}"/>
    <hyperlink ref="G119" r:id="rId31" display="https://micpy-my.sharepoint.com/:f:/g/personal/bianca_balbuena_mic_gov_py/Eh6oI48SPcFAhfJGfbuSaVgBhJJ8caeQl3z6ji9eRKidWQ?e=JNKxKh" xr:uid="{16A5D8E8-5BFC-4989-97D8-0363A2F42E05}"/>
    <hyperlink ref="G120" r:id="rId32" display="https://micpy-my.sharepoint.com/:f:/g/personal/bianca_balbuena_mic_gov_py/Etsc7y3_l5ZLpb9BVSEwc5EBmm8ccDEyN3aL2HLZO3g92A?e=RODXz1" xr:uid="{4C2FFDF5-5BAC-4548-AE8D-0AFCC1215310}"/>
    <hyperlink ref="G121" r:id="rId33" display="https://micpy-my.sharepoint.com/:f:/g/personal/bianca_balbuena_mic_gov_py/EhJs0_5y0tRLsoVnU3Wg6V0B-0CQq8jc1yhVYGBTfilIOw?e=1eo3Yb" xr:uid="{01AF7C68-A557-49F9-8314-5412631DC22D}"/>
    <hyperlink ref="G123" r:id="rId34" display="https://micpy-my.sharepoint.com/:f:/g/personal/bianca_balbuena_mic_gov_py/Enm07qGW7FVKvTCStWeVnMsBk564wadbH7O0FWZl8QGDlw?e=ab47xo" xr:uid="{A0EB33EE-B1B2-434F-B067-2E4B7FE0344C}"/>
    <hyperlink ref="G126" r:id="rId35" display="https://www.mic.gov.py/estadisticas-maquila/" xr:uid="{62AB287E-98D5-4CCD-A3B7-EEB5F21556FD}"/>
    <hyperlink ref="G128" r:id="rId36" display="https://www.mic.gov.py/anexo-estadistico-mic/" xr:uid="{52CE9C25-A8FE-4326-AE43-F35C89E9604A}"/>
    <hyperlink ref="G129" r:id="rId37" display="https://www.mic.gov.py/anexo-estadistico-mic/" xr:uid="{F4DD9D07-FC4B-42EC-9752-269F90F606F0}"/>
    <hyperlink ref="G124" r:id="rId38" display="https://micpy-my.sharepoint.com/:f:/g/personal/bianca_balbuena_mic_gov_py/EjugDO0fzUVGjt5Gj7gTz6cBcb656RhJ4o7ZyMKJzh-GPA?e=6dpdC6" xr:uid="{5FC2A4A1-2AF6-4FED-9667-585E990BFEF3}"/>
    <hyperlink ref="G125" r:id="rId39" display="https://micpy-my.sharepoint.com/:f:/g/personal/bianca_balbuena_mic_gov_py/EjugDO0fzUVGjt5Gj7gTz6cBcb656RhJ4o7ZyMKJzh-GPA?e=6dpdC6" xr:uid="{DB2477AE-FFF1-459C-B47B-B3C4895C7740}"/>
    <hyperlink ref="G127" r:id="rId40" display="https://micpy-my.sharepoint.com/:f:/g/personal/bianca_balbuena_mic_gov_py/EnO25Hv-eApNh_LBPJM2gBEBWnJMjJR9n3KrWyFzac2WyQ?e=WiNmhg" xr:uid="{0ECD6B2E-8D97-49A1-96A1-0F319540F807}"/>
    <hyperlink ref="E64" r:id="rId41" xr:uid="{00000000-0004-0000-0000-00000B000000}"/>
    <hyperlink ref="E63" r:id="rId42" xr:uid="{00000000-0004-0000-0000-00000A000000}"/>
    <hyperlink ref="E62" r:id="rId43" xr:uid="{00000000-0004-0000-0000-000009000000}"/>
    <hyperlink ref="G133" r:id="rId44" location="proveedores" xr:uid="{1C47B415-BC2E-445E-9DA2-F06895FFB525}"/>
    <hyperlink ref="G134" r:id="rId45" location="proveedores" xr:uid="{E470A874-8B21-419B-816A-9F72987A010D}"/>
    <hyperlink ref="G135" r:id="rId46" location="proveedores" xr:uid="{B934C75E-2193-46AD-A1E1-423BA270230C}"/>
    <hyperlink ref="G136" r:id="rId47" location="proveedores" xr:uid="{D836F032-E61F-47FF-B879-4F79D3400A92}"/>
    <hyperlink ref="G137" r:id="rId48" location="proveedores" xr:uid="{75467805-9843-4FBB-990E-230350FE055A}"/>
    <hyperlink ref="G139" r:id="rId49" location="compras_convenio" xr:uid="{E63B1AEC-C6BA-4551-899E-3B54B739A5CB}"/>
    <hyperlink ref="G158" r:id="rId50" location="compras_convenio" xr:uid="{4A9E17AF-FDA0-4484-AADA-8BB9613AC79B}"/>
    <hyperlink ref="G166" r:id="rId51" location="compras_convenio" xr:uid="{C373CE9A-B9A4-4654-A9E4-AFEF669A02B3}"/>
    <hyperlink ref="G167" r:id="rId52" location="compras_convenio" xr:uid="{7CE0E0CF-9194-4C63-A77F-2973480E7090}"/>
    <hyperlink ref="G168" r:id="rId53" location="compras_convenio" xr:uid="{162E4C25-4572-430D-9149-996FB435420B}"/>
    <hyperlink ref="G160" r:id="rId54" location="compras_convenio" xr:uid="{1078AF29-5F61-44BB-8BFA-39B88D136592}"/>
    <hyperlink ref="G161" r:id="rId55" location="compras_convenio" xr:uid="{4241E00F-0595-46A0-8CAD-837CBB124C76}"/>
    <hyperlink ref="G165" r:id="rId56" location="compras_convenio" xr:uid="{5657D1EA-8659-418F-90CD-418397DE8676}"/>
    <hyperlink ref="G174" r:id="rId57" xr:uid="{5E4FF4BE-1971-4883-B930-22572F46FC75}"/>
    <hyperlink ref="G175" r:id="rId58" xr:uid="{EFCA05E2-D845-405D-AAE9-CD8A22002C58}"/>
    <hyperlink ref="G176" r:id="rId59" xr:uid="{0C6549AE-38D7-4790-827F-EF2232CABC20}"/>
    <hyperlink ref="G178" r:id="rId60" xr:uid="{E16624EE-527C-45CB-8AC9-B43C2137672A}"/>
    <hyperlink ref="G179" r:id="rId61" xr:uid="{4B3C2E0A-FDBF-45D2-9B9B-6055C69135BC}"/>
    <hyperlink ref="G177" r:id="rId62" xr:uid="{D3099D9C-EF66-4D4C-9FFE-E3D4C8420964}"/>
    <hyperlink ref="G188:G290" r:id="rId63" display="https://drive.google.com/file/d/1hh3czfXnmi3-y6zQhi9HUa-lb6yrzvPi/view?usp=sharing" xr:uid="{4C37A774-21FC-4F9B-82B4-B901A1528649}"/>
    <hyperlink ref="G294" r:id="rId64" xr:uid="{68B58BE0-332B-4C3C-A5FD-C42CAC9005F1}"/>
    <hyperlink ref="C309" r:id="rId65" display="info@rediex.gov.py" xr:uid="{3231349F-76BC-4FF3-B799-3306B6BBB9D8}"/>
    <hyperlink ref="C311" r:id="rId66" display="info@rediex.gov.py" xr:uid="{ADB34F7B-A7FD-43BD-9DEB-563755C8B3CC}"/>
    <hyperlink ref="C310" r:id="rId67" xr:uid="{0EAC3412-7EE3-48AE-A817-8399883802F6}"/>
    <hyperlink ref="G305" r:id="rId68" xr:uid="{28EF3569-8DB7-4118-8AE5-3C91499EB6C7}"/>
    <hyperlink ref="G306" r:id="rId69" xr:uid="{77060F2D-D6F4-4B71-AF58-FA5960BB1433}"/>
    <hyperlink ref="G307" r:id="rId70" xr:uid="{F5A68A25-3116-4CC2-A66B-8842FD9B8509}"/>
    <hyperlink ref="G308" r:id="rId71" xr:uid="{F437F1AE-6C17-4524-898E-3D08F46D4DC7}"/>
    <hyperlink ref="G311" r:id="rId72" xr:uid="{DE268E46-FE57-4B06-842E-EE74A61B3905}"/>
    <hyperlink ref="G304" r:id="rId73" xr:uid="{0A822B01-1D26-4BC9-99E7-5C308AAA9F61}"/>
    <hyperlink ref="G317" r:id="rId74" xr:uid="{46D5527C-FC0D-4FD7-83CB-41B45E17C3B0}"/>
    <hyperlink ref="G318" r:id="rId75" xr:uid="{E0C9B692-8EDF-4388-B353-C50AAE700EDE}"/>
    <hyperlink ref="G320" r:id="rId76" xr:uid="{7F9421B1-CFC5-4D15-9D19-385491BC5BAB}"/>
    <hyperlink ref="G319" r:id="rId77" xr:uid="{A4E3A0A0-879A-43DC-A6AB-202AF0C9E94B}"/>
    <hyperlink ref="G321" r:id="rId78" xr:uid="{7790C6AB-C334-4CF7-B08D-673217B7D301}"/>
    <hyperlink ref="C322" r:id="rId79" display="info@rediex.gov.py" xr:uid="{E98F0EE6-0157-41B6-A9BE-2DE69E054D26}"/>
    <hyperlink ref="C323" r:id="rId80" display="anticorrupcion@mic.gov.py       -       Correo electrónico y otros datos de contacto de la Unidad de Transparencia y Anticorrupción del MIC " xr:uid="{A99AF64F-D142-4C9E-AFE8-779C9C5C475F}"/>
    <hyperlink ref="G325" r:id="rId81" display="https://denuncias.gov.py/portal-publico_x000a__x000a__x000a__x000a__x000a__x000a__x000a__x000a_" xr:uid="{873D800A-8317-4FAB-8199-1484DBAB861E}"/>
    <hyperlink ref="G326" r:id="rId82" display="https://micpy-my.sharepoint.com/:b:/g/personal/bianca_balbuena_mic_gov_py/Ed1TtW1jNrhCi1bXz1A0UkkBKpyrzBti_wF4rQTolheaiw?e=Xxqftb" xr:uid="{8684C66C-8D1F-4C4F-8E61-E6A7C235F4D9}"/>
    <hyperlink ref="G327" r:id="rId83" display="https://micpy-my.sharepoint.com/:b:/g/personal/bianca_balbuena_mic_gov_py/Ed1TtW1jNrhCi1bXz1A0UkkBKpyrzBti_wF4rQTolheaiw?e=Xxqftb" xr:uid="{75E4924B-4E03-427D-B249-DD91172625E4}"/>
    <hyperlink ref="G328" r:id="rId84" display="https://micpy-my.sharepoint.com/:b:/g/personal/bianca_balbuena_mic_gov_py/Ed1TtW1jNrhCi1bXz1A0UkkBKpyrzBti_wF4rQTolheaiw?e=Xxqftb" xr:uid="{EAF82C64-8F68-426B-9F1F-9499D978BA5A}"/>
    <hyperlink ref="F332" r:id="rId85" xr:uid="{854D0BB5-659A-4003-8B99-DCF545D64016}"/>
    <hyperlink ref="F334" r:id="rId86" xr:uid="{6BA0F40A-4F1F-4024-93DE-9242FCF00279}"/>
    <hyperlink ref="F333" r:id="rId87" xr:uid="{0A803AC7-22BD-4A97-88AF-D611C06B31DB}"/>
    <hyperlink ref="F335" r:id="rId88" xr:uid="{B60C0471-D797-4567-B3E5-D49CB087AAF9}"/>
    <hyperlink ref="F336" r:id="rId89" xr:uid="{F906DA0B-5ECB-4E70-86EC-FE2FA82ED5F9}"/>
    <hyperlink ref="F337" r:id="rId90" xr:uid="{E8212FD1-F432-400C-9473-9D7452A0695C}"/>
    <hyperlink ref="G343" r:id="rId91" xr:uid="{DFA26602-1E47-41E4-961C-1CF54E8A2CE2}"/>
    <hyperlink ref="E351" r:id="rId92" xr:uid="{7FE571A8-8AF1-42A6-A0CA-62809A2D6E18}"/>
    <hyperlink ref="E352" r:id="rId93" xr:uid="{4F615E36-FEFE-480E-BE55-37EA15F9A142}"/>
    <hyperlink ref="E353" r:id="rId94" xr:uid="{6FA040FA-642A-44E5-9EB4-7AEE6F7B6B04}"/>
    <hyperlink ref="E354" r:id="rId95" xr:uid="{67610FE2-0ED5-4073-A88B-D0DE46DD0042}"/>
    <hyperlink ref="E355" r:id="rId96" xr:uid="{19835912-78D1-4A3A-A4F9-FC4FEFB1A8F7}"/>
    <hyperlink ref="E356" r:id="rId97" xr:uid="{0B343A9A-615E-4505-BCB7-D730BB7DB6CB}"/>
    <hyperlink ref="G357" r:id="rId98" display="https://micpy-my.sharepoint.com/:x:/g/personal/bianca_balbuena_mic_gov_py/EfoDyQb8zU5MkMDTrlOOEd0BKAsU0OabFhCgd6HLQIo52g?e=aa5Eet" xr:uid="{9338531F-DE99-4823-8F9D-BE389D1FB489}"/>
    <hyperlink ref="G359" r:id="rId99" display="https://micpy-my.sharepoint.com/:x:/g/personal/bianca_balbuena_mic_gov_py/EfoDyQb8zU5MkMDTrlOOEd0BKAsU0OabFhCgd6HLQIo52g?e=aa5Eet" xr:uid="{6086B115-EBDD-4DE0-A18D-08291797CFF9}"/>
    <hyperlink ref="G358" r:id="rId100" display="https://micpy-my.sharepoint.com/:x:/g/personal/bianca_balbuena_mic_gov_py/EfoDyQb8zU5MkMDTrlOOEd0BKAsU0OabFhCgd6HLQIo52g?e=aa5Eet" xr:uid="{99BC4063-3839-47EC-8391-222E17920492}"/>
    <hyperlink ref="G360:G366" r:id="rId101" display="https://micpy-my.sharepoint.com/:x:/g/personal/bianca_balbuena_mic_gov_py/EfoDyQb8zU5MkMDTrlOOEd0BKAsU0OabFhCgd6HLQIo52g?e=aa5Eet" xr:uid="{5277CAB0-87BD-48EF-911B-38527DD4FE84}"/>
    <hyperlink ref="F374" r:id="rId102" xr:uid="{4C31E7E9-CE6C-42CE-84FD-776697947557}"/>
    <hyperlink ref="F375" r:id="rId103" xr:uid="{96E2AAA2-696F-4C39-B19F-6D4366599E19}"/>
    <hyperlink ref="F376" r:id="rId104" xr:uid="{D3AE7435-D8E3-438E-A6C8-89570142B723}"/>
    <hyperlink ref="F377" r:id="rId105" xr:uid="{FA7B1B2F-0C9D-48AD-B895-86E2050D7B8B}"/>
    <hyperlink ref="F378" r:id="rId106" xr:uid="{EFF67787-4E55-43E2-B25A-9B86E9EB2EB0}"/>
    <hyperlink ref="F379" r:id="rId107" xr:uid="{85FD39B5-7D92-4626-8FAC-0BA60A86E017}"/>
    <hyperlink ref="F380" r:id="rId108" xr:uid="{D171384B-79F4-456E-8EEF-9EC849A81347}"/>
    <hyperlink ref="F381" r:id="rId109" xr:uid="{46772828-BF61-420A-8D46-D76BD621D1DA}"/>
    <hyperlink ref="F382" r:id="rId110" xr:uid="{B4DE05B9-5EDC-41BF-9465-5E56358EC970}"/>
    <hyperlink ref="F383" r:id="rId111" xr:uid="{1A51998E-534C-4A7A-817E-B795F81740B1}"/>
    <hyperlink ref="A385" r:id="rId112" xr:uid="{CE5B71E7-C6BA-485E-88A7-768F74DB3C10}"/>
    <hyperlink ref="A427" r:id="rId113" location="/mecip/lista" xr:uid="{E287DEB7-7C9A-4531-8838-7E298EC7D016}"/>
    <hyperlink ref="A449" r:id="rId114" xr:uid="{08BE9F80-2568-4C47-80D0-677C9D64EF7F}"/>
    <hyperlink ref="A450" r:id="rId115" xr:uid="{8629D6A1-A56C-427F-AECC-7820C4C7B180}"/>
    <hyperlink ref="A451" r:id="rId116" xr:uid="{986E52B7-9B09-48C9-919C-79F2D9805236}"/>
    <hyperlink ref="A452" r:id="rId117" xr:uid="{7D6D15D5-9DBF-4395-8239-F25A6E9FE473}"/>
    <hyperlink ref="F369" r:id="rId118" xr:uid="{DB4A2F10-C6B9-48F1-8C07-27531C4D676D}"/>
    <hyperlink ref="C325" r:id="rId119" display="https://www.mic.gov.py/   Botonera de acceso directo al Portal de Denuncias Anticorrupción desde la página de inicio del Ministerio de Industria y Comercio. " xr:uid="{C4B7A031-84A3-49B3-8363-5F9E6EB84A64}"/>
    <hyperlink ref="G324" r:id="rId120" display="https://denuncias.gov.py/portal-publico_x000a__x000a__x000a__x000a__x000a__x000a__x000a__x000a_" xr:uid="{39020C05-B66A-4FB0-9C54-FB82FADB00BC}"/>
    <hyperlink ref="C324" r:id="rId121" display="https://denuncias.gov.py/portal-publico" xr:uid="{E722AAC6-CC3B-4C48-864F-103858DFC1B1}"/>
    <hyperlink ref="G323" r:id="rId122" xr:uid="{310C7D65-2FF4-4DFD-ACC1-0E0B2020BCC9}"/>
    <hyperlink ref="F339" r:id="rId123" xr:uid="{85593AE0-2831-4374-8F83-F986881AD3C7}"/>
    <hyperlink ref="G48" r:id="rId124" xr:uid="{37FAEB2C-F5FB-4C36-8841-4EA483070419}"/>
    <hyperlink ref="G313" r:id="rId125" xr:uid="{DED1BB77-96F2-4A72-8E3F-D86C50F023DE}"/>
    <hyperlink ref="F419" r:id="rId126" display="../../../../../../../:b:/g/personal/mramirez_mic_gov_py/EQurqgwLVgxBrNVCvJpvQl0BoY5grBP078VjADSUoEanfA?e=Y4cOj9" xr:uid="{E192EFF6-2FD1-40DE-8CC1-E8E2318024B3}"/>
    <hyperlink ref="F391" r:id="rId127" xr:uid="{814476DE-0377-4CBD-93FF-B4F1945C02AA}"/>
    <hyperlink ref="F394" r:id="rId128" xr:uid="{2F0F1900-C733-4B6C-9FF0-3BD1E1EB109C}"/>
    <hyperlink ref="F395" r:id="rId129" xr:uid="{BDF78B35-36B2-4CDB-88BC-C90640FD7807}"/>
    <hyperlink ref="F396" r:id="rId130" xr:uid="{A19BC47A-DD03-4E64-93FA-6189B17AFD5E}"/>
    <hyperlink ref="F399" r:id="rId131" xr:uid="{35DBA92C-2578-4F1F-B82C-FCF3405E289F}"/>
    <hyperlink ref="F408" r:id="rId132" xr:uid="{D057BEBF-3902-4CD1-912A-B919CE05C864}"/>
    <hyperlink ref="F411" r:id="rId133" xr:uid="{F5CBFFB6-8803-4E56-B612-FEC50980C554}"/>
    <hyperlink ref="F412" r:id="rId134" xr:uid="{198FE45A-BBAD-42EC-84FD-073BDA2E18FD}"/>
    <hyperlink ref="F413" r:id="rId135" xr:uid="{B6491BD6-4CA5-41E5-9CA1-C54117409F31}"/>
    <hyperlink ref="F414" r:id="rId136" xr:uid="{624E804E-4F69-4D26-A184-30F3B5DA82E5}"/>
    <hyperlink ref="F415" r:id="rId137" xr:uid="{F670B0F2-934B-4286-89C4-054BD417E154}"/>
    <hyperlink ref="F416" r:id="rId138" xr:uid="{48F14377-607F-4137-A1EB-1F6CB942C8CE}"/>
    <hyperlink ref="E349" r:id="rId139" xr:uid="{53BA9135-C37B-4746-B9AB-2B67E0A9836B}"/>
    <hyperlink ref="E350" r:id="rId140" xr:uid="{FD7E3062-3A0C-49DA-8889-D4E938A1B4FC}"/>
  </hyperlinks>
  <printOptions horizontalCentered="1"/>
  <pageMargins left="0.23622047244094491" right="0.23622047244094491" top="0.74803149606299213" bottom="0.19685039370078741" header="0.31496062992125984" footer="0.31496062992125984"/>
  <pageSetup paperSize="9" scale="55" orientation="landscape" r:id="rId141"/>
  <drawing r:id="rId14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MATRIZ RCC_MIC 24</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SENAC</dc:creator>
  <cp:lastModifiedBy>Monica Rossana Moreno Rolon</cp:lastModifiedBy>
  <cp:lastPrinted>2024-07-17T21:21:18Z</cp:lastPrinted>
  <dcterms:created xsi:type="dcterms:W3CDTF">2020-06-23T19:35:00Z</dcterms:created>
  <dcterms:modified xsi:type="dcterms:W3CDTF">2024-07-17T21:23:51Z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2058-11.2.0.9937</vt:lpwstr>
  </property>
</Properties>
</file>