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mc:AlternateContent xmlns:mc="http://schemas.openxmlformats.org/markup-compatibility/2006">
    <mc:Choice Requires="x15">
      <x15ac:absPath xmlns:x15ac="http://schemas.microsoft.com/office/spreadsheetml/2010/11/ac" url="C:\Users\mcardozo\Desktop\"/>
    </mc:Choice>
  </mc:AlternateContent>
  <xr:revisionPtr revIDLastSave="0" documentId="13_ncr:1_{1A7D4E41-6B63-4620-9413-EB2FADD4C144}" xr6:coauthVersionLast="45" xr6:coauthVersionMax="45" xr10:uidLastSave="{00000000-0000-0000-0000-000000000000}"/>
  <bookViews>
    <workbookView xWindow="-120" yWindow="-120" windowWidth="20730" windowHeight="11160" xr2:uid="{00000000-000D-0000-FFFF-FFFF00000000}"/>
  </bookViews>
  <sheets>
    <sheet name="1 Presentacion  " sheetId="2" r:id="rId1"/>
    <sheet name="3.2 PLAN " sheetId="3" r:id="rId2"/>
    <sheet name="4-4.1-4.2.-4.3" sheetId="7" r:id="rId3"/>
    <sheet name="4.4 y 4.5 proyectos" sheetId="4" r:id="rId4"/>
    <sheet name="4.6" sheetId="1" r:id="rId5"/>
    <sheet name=" 4.7 (Rediex)" sheetId="5" r:id="rId6"/>
    <sheet name="4.8" sheetId="8" r:id="rId7"/>
    <sheet name="4.9" sheetId="13" r:id="rId8"/>
    <sheet name="5 (Rediex) " sheetId="6" r:id="rId9"/>
    <sheet name="5.3 UTA" sheetId="10" r:id="rId10"/>
    <sheet name="6 Auditoria" sheetId="11" r:id="rId11"/>
    <sheet name="7 " sheetId="12" r:id="rId12"/>
  </sheets>
  <definedNames>
    <definedName name="_xlnm.Print_Area" localSheetId="0">'1 Presentacion  '!$A$24:$L$37</definedName>
    <definedName name="_xlnm.Print_Area" localSheetId="4">'4.6'!$A$2:$H$13</definedName>
    <definedName name="_xlnm.Print_Area" localSheetId="6">'4.8'!$A$1:$G$76</definedName>
    <definedName name="_xlnm.Print_Area" localSheetId="7">'4.9'!$A$1:$E$3</definedName>
    <definedName name="_xlnm.Print_Area" localSheetId="8">'5 (Rediex) '!$A$1:$E$14</definedName>
    <definedName name="_xlnm.Print_Area" localSheetId="9">'5.3 UTA'!$A$1:$E$8</definedName>
    <definedName name="_xlnm.Print_Area" localSheetId="10">'6 Auditoria'!$A$1:$C$41</definedName>
    <definedName name="_xlnm.Print_Area" localSheetId="11">'7 '!$A$1:$F$23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3" i="1" l="1"/>
  <c r="A62" i="1"/>
  <c r="A45" i="1"/>
  <c r="A46" i="1" s="1"/>
  <c r="A47" i="1" s="1"/>
  <c r="A48" i="1" s="1"/>
  <c r="A49" i="1" s="1"/>
  <c r="A50" i="1" s="1"/>
  <c r="A51" i="1" s="1"/>
  <c r="A52" i="1" s="1"/>
  <c r="A53" i="1" s="1"/>
  <c r="A54" i="1" s="1"/>
  <c r="A55" i="1" s="1"/>
  <c r="A56" i="1" s="1"/>
  <c r="A57" i="1" s="1"/>
  <c r="A58" i="1" s="1"/>
  <c r="A59" i="1" s="1"/>
  <c r="A44" i="1"/>
  <c r="A40" i="1"/>
  <c r="A41" i="1" s="1"/>
  <c r="A39" i="1"/>
  <c r="F59" i="8" l="1"/>
  <c r="F58" i="8"/>
  <c r="F57" i="8"/>
  <c r="E57" i="8"/>
  <c r="D57" i="8"/>
  <c r="F56" i="8"/>
  <c r="F55" i="8"/>
  <c r="F54" i="8"/>
  <c r="F53" i="8"/>
  <c r="F52" i="8"/>
  <c r="F51" i="8"/>
  <c r="F50" i="8"/>
  <c r="F49" i="8"/>
  <c r="F48" i="8"/>
  <c r="F47" i="8"/>
  <c r="F46" i="8" s="1"/>
  <c r="E46" i="8"/>
  <c r="D46" i="8"/>
  <c r="F45" i="8"/>
  <c r="F44" i="8"/>
  <c r="F43" i="8"/>
  <c r="F42" i="8"/>
  <c r="F41" i="8"/>
  <c r="E40" i="8"/>
  <c r="D40" i="8"/>
  <c r="F39" i="8"/>
  <c r="F38" i="8"/>
  <c r="F37" i="8"/>
  <c r="F36" i="8"/>
  <c r="F35" i="8"/>
  <c r="F34" i="8"/>
  <c r="F33" i="8"/>
  <c r="F32" i="8" s="1"/>
  <c r="E32" i="8"/>
  <c r="D32" i="8"/>
  <c r="F31" i="8"/>
  <c r="F30" i="8"/>
  <c r="F29" i="8"/>
  <c r="F28" i="8"/>
  <c r="F27" i="8"/>
  <c r="F26" i="8"/>
  <c r="F25" i="8"/>
  <c r="F24" i="8"/>
  <c r="F23" i="8"/>
  <c r="F22" i="8"/>
  <c r="F21" i="8" s="1"/>
  <c r="E21" i="8"/>
  <c r="D21" i="8"/>
  <c r="F20" i="8"/>
  <c r="F19" i="8"/>
  <c r="F18" i="8"/>
  <c r="F17" i="8"/>
  <c r="F16" i="8"/>
  <c r="F15" i="8"/>
  <c r="F14" i="8"/>
  <c r="F13" i="8"/>
  <c r="F12" i="8"/>
  <c r="F11" i="8"/>
  <c r="F10" i="8"/>
  <c r="F9" i="8"/>
  <c r="F8" i="8"/>
  <c r="F7" i="8"/>
  <c r="F6" i="8"/>
  <c r="F5" i="8"/>
  <c r="F4" i="8"/>
  <c r="F3" i="8"/>
  <c r="E3" i="8"/>
  <c r="D3" i="8"/>
  <c r="F40" i="8" l="1"/>
  <c r="F60" i="8" s="1"/>
  <c r="D60" i="8"/>
  <c r="E60" i="8"/>
</calcChain>
</file>

<file path=xl/sharedStrings.xml><?xml version="1.0" encoding="utf-8"?>
<sst xmlns="http://schemas.openxmlformats.org/spreadsheetml/2006/main" count="724" uniqueCount="550">
  <si>
    <t>Qué es la institución (en lenguaje sencillo, menos de 100 palabras)</t>
  </si>
  <si>
    <t>3.2 Plan de Rendición de Cuentas. (Describir los motivos de la selección temática en menos de 100 palabras y exponer si existió participación ciudadana en el proceso. Vincular la selección con el POI, PEI, PND2030 y ODS). (Adjuntar el plan para la descarga en formato pdf Establecer el link de acceso directo).</t>
  </si>
  <si>
    <t>Priorización</t>
  </si>
  <si>
    <t>Tema / Descripción</t>
  </si>
  <si>
    <t>Vinculación POI, PEI, PND, ODS.</t>
  </si>
  <si>
    <t>Justificaciones</t>
  </si>
  <si>
    <t xml:space="preserve">Evidencia </t>
  </si>
  <si>
    <t>1°</t>
  </si>
  <si>
    <t>N°</t>
  </si>
  <si>
    <t>Descripción</t>
  </si>
  <si>
    <t>Objetivo</t>
  </si>
  <si>
    <t>Metas</t>
  </si>
  <si>
    <t>Población Beneficiaria</t>
  </si>
  <si>
    <t>Valor de Inversión</t>
  </si>
  <si>
    <t>Porcentaje de Ejecución</t>
  </si>
  <si>
    <t>Evidencias</t>
  </si>
  <si>
    <t>4.5 Proyectos y Programas no Ejecutados (listado referencial, aporyarse en gráficos ilustrativos)</t>
  </si>
  <si>
    <t>Dificultades (Breve Descripción)</t>
  </si>
  <si>
    <t>Financieras</t>
  </si>
  <si>
    <t>De Gestión</t>
  </si>
  <si>
    <t>Externas</t>
  </si>
  <si>
    <t>Otras</t>
  </si>
  <si>
    <t>Resultados Logrados</t>
  </si>
  <si>
    <t>Evidencia (Informe de Avance de Metas - SPR)</t>
  </si>
  <si>
    <t>Selección y Desarrollo de competencias para equipo negociador del MIC</t>
  </si>
  <si>
    <t>Participación en Reuniones de negociaciones de acceso a mercados de bienes y servicios.</t>
  </si>
  <si>
    <t>Actualización continua de las Notificaciones sobre Obstáculos Técnicos al Comercio (a través del Sistema Nacional de Información y Notificación - SNIN)</t>
  </si>
  <si>
    <t>Remisión de notificaciones sobre Defensa Comercial</t>
  </si>
  <si>
    <t>Contar con equipo negociador capacitado y comprometido</t>
  </si>
  <si>
    <t>Lograr participar en todas las reuniones de negociaciones requeridas</t>
  </si>
  <si>
    <t>Mantener actualizado a los interesados sore temas relacionados a Defensa Comercial</t>
  </si>
  <si>
    <t>Mantener actualizados a los exportadores e interesados sobre notificaciones de OTC</t>
  </si>
  <si>
    <t>Empresas, Industrias y la cuidadanía en general</t>
  </si>
  <si>
    <t>No se ha podido realizar considerando la situación COVID</t>
  </si>
  <si>
    <t>Socialización de notificaciones consideradas de interés nacional</t>
  </si>
  <si>
    <t> http://www.snin.gov.py</t>
  </si>
  <si>
    <t>Difundir oportunidades generadas a partir de acuerdos comerciales.</t>
  </si>
  <si>
    <t>Socializar las oportunidades de negocios obtenidos a traves de los acuerdos comerciales</t>
  </si>
  <si>
    <t>Proveer información sectorial sobre aranceles aduaneros, reglamentación técnica, reglas de origen, defensa comercial entre otros</t>
  </si>
  <si>
    <t>Desarrollar estudios sectoriales con propuestas de políticas públicas orientadas incrementar la competitividad del mercado interno nacional</t>
  </si>
  <si>
    <t>Diseñar una red de mercados departamentales</t>
  </si>
  <si>
    <t>Desarrollo de un sistema de información práctica periódica y permanente de acuerdos internacionales para emprendedores</t>
  </si>
  <si>
    <t>Emisión y Visación de Certificados de Origen para la exportación</t>
  </si>
  <si>
    <t>Licencias Previas de Exportación (Petit Grain- Productos Siderúrgicos – Desechos de Aluminio, Cobre y Bronce, tapa bocas, alcohol en gel y telas sin tejer para tapa bocas)</t>
  </si>
  <si>
    <t>Visación de documentos para la exportación</t>
  </si>
  <si>
    <t>Investigaciones y consultas sobre origen de los productos exportados y otros</t>
  </si>
  <si>
    <t>Trámites electrónicos realizados por medio del Sistema VUE/MIC</t>
  </si>
  <si>
    <t>Registros de Importación</t>
  </si>
  <si>
    <t>Licencias Previas de Importación</t>
  </si>
  <si>
    <t>Habilitaciones de Estaciones de Servicios para comercialización de combustibles líquidos, lubricantes, GLP y biocombustibles.</t>
  </si>
  <si>
    <t>Registro de empresas importadoras de lubricantes</t>
  </si>
  <si>
    <t>Registro de productos lubricantes</t>
  </si>
  <si>
    <t>Fiscalización de estaciones de servicios que comercializan combustibles líquidos, lubricantes, GLP y biocombustibles</t>
  </si>
  <si>
    <t xml:space="preserve">Licencias Previas de Importación (VUI) </t>
  </si>
  <si>
    <t>Registro de Prestadores de Servicios.</t>
  </si>
  <si>
    <t>Fiscalizaciones de prestadores de servicios.</t>
  </si>
  <si>
    <t>Inspecciones a las empresas prestadoras de servicios de certificación (PSC) y proveedores señalados por la ley de comercio electrónico</t>
  </si>
  <si>
    <t>Administración y control de la infraestructura tecnológica de la AC raíz</t>
  </si>
  <si>
    <t>Control del Sitio web del MIC y de PSC</t>
  </si>
  <si>
    <t>Actualización de normativas relacionadas a la ley de firma digital</t>
  </si>
  <si>
    <t>Articular acciones con los sectores público y privado, adecuadas a cada sector económico para incrementar la competitividad.</t>
  </si>
  <si>
    <t>Promover cadenas de valor y asociatividad</t>
  </si>
  <si>
    <r>
      <t xml:space="preserve">Autorizar licencias de exportación, en el marco del Acuerdo de la OMC y del Acuerdo de Facilitación al Comercio. </t>
    </r>
    <r>
      <rPr>
        <strike/>
        <sz val="10"/>
        <rFont val="Trebuchet MS"/>
        <family val="2"/>
      </rPr>
      <t/>
    </r>
  </si>
  <si>
    <t>Emitir y visar solicitudes de Certificados de Origen y ocumentaciones para exportación.  Analizar y recomendar la norma de origen teniendo en cuenta el proceso productivo y el resto de las documentaciones.</t>
  </si>
  <si>
    <t>Empresas exportadoras</t>
  </si>
  <si>
    <t>Visar documentos requeridos para la exportación</t>
  </si>
  <si>
    <t>Investigar cuestiones relacionadas a la aplicación y el cumplimiento del Régimen de Origen de los diferentes Acuerdos integrados por nuestro país ya sea en forma Bilateral, Regional o Multilateral.
Gestionar documentaciones relacionadas a operaciones de Comercio Exterior</t>
  </si>
  <si>
    <t>Empresas exportadoras y ciudadanía en general</t>
  </si>
  <si>
    <t>Proporcionar un sistema eficiente a fin de realizar todas las tramitaciones del MIC de manera electrónica</t>
  </si>
  <si>
    <t>Empresas, Industrias y ciudadanía en general</t>
  </si>
  <si>
    <t>Trámites totalmente electrónicos</t>
  </si>
  <si>
    <t>Activar los mecanismos de seguimiento y control del comercio de bienes y servicios</t>
  </si>
  <si>
    <t>Empresas y ciudadanía en general</t>
  </si>
  <si>
    <t xml:space="preserve">Seguimiento y control del comercio de bienes y servicios </t>
  </si>
  <si>
    <t>Estado Inicial en los Sectores de Yerba Mate y Caña Dulce debido a las medidas tomadas ante la Pandemia del COVID-19</t>
  </si>
  <si>
    <t>En estado inicial de Desarrollo de Mercados debido a las medidas tomadas ante la Pandemia del COVID-19</t>
  </si>
  <si>
    <t>Descripción de Servicio o Producto</t>
  </si>
  <si>
    <t>GESTION MISIONAL Y ESTRATEGICA</t>
  </si>
  <si>
    <t>PEI/PND 2030/ ODS</t>
  </si>
  <si>
    <t>SE ADJUNTAN  LOS PLANES MENCIONADOS</t>
  </si>
  <si>
    <t>Fotos - Planillas -Flyers</t>
  </si>
  <si>
    <t>Mipymes asistidas, capacitadas y Formalizadas</t>
  </si>
  <si>
    <t>MIPYMES y Emprendedores</t>
  </si>
  <si>
    <t>Asistencia Técnica a MIPYMES</t>
  </si>
  <si>
    <t>MIPYMES</t>
  </si>
  <si>
    <t xml:space="preserve">Se  espera de la aprobación del  Reglamento Operativo del Proyecto, por parte del BID,  para comenzar a realizar las asistencias a las MIPYMES.- </t>
  </si>
  <si>
    <t>MIPYMES/ BID 3354/OC-PR-3</t>
  </si>
  <si>
    <t>Fortalecimiento del Sector MIPYMES generando Competitividad  y Capacitación de la Product. De las MIPYMES a nivel nacional</t>
  </si>
  <si>
    <t>------------------------</t>
  </si>
  <si>
    <t>Proyecto de Mejora de las Capacidades Empresariales de las MIPYMES/ BID 3354/OC-PR-3</t>
  </si>
  <si>
    <t xml:space="preserve">Resolucion que aprueba el Convenio </t>
  </si>
  <si>
    <t>MIPYMES del sector industrial</t>
  </si>
  <si>
    <t>Mejorar la competividad de las MIPYMES con enfasis en el fortalecimiento del sector industrial</t>
  </si>
  <si>
    <t>Programa de Competividad Microempresarial - PCM - Presupuesto 2019 (en ejecución 2020)</t>
  </si>
  <si>
    <t>4.4 Proyectos y Programas Ejecutados a la fecha del Informe</t>
  </si>
  <si>
    <t>4.6 Servicios o Productos Misionales</t>
  </si>
  <si>
    <t>Registro de Apeprtura de Empresas</t>
  </si>
  <si>
    <t>potenciales empresarios, profesionales y otros</t>
  </si>
  <si>
    <t>apertura de nuevas empresas</t>
  </si>
  <si>
    <t>Constancia del Inversionistas</t>
  </si>
  <si>
    <t>Facilitar proceso de obtención de Carnet de Radicacion de los inversionistas</t>
  </si>
  <si>
    <t>potenciales inversionistas</t>
  </si>
  <si>
    <t>reduccion de tiempo para la obtecion de carnet de radicacion</t>
  </si>
  <si>
    <t>optimizacion de proceso e interconexion interinstitucional</t>
  </si>
  <si>
    <t>1.2.2.3 Interconexión del sistema Informático entre las instituciones intervinientes en la Ley EAS</t>
  </si>
  <si>
    <t xml:space="preserve">% de interconexión de los OEE´s que participan de la Ley EAS </t>
  </si>
  <si>
    <t xml:space="preserve">1.2.2.4 Optimización de los procesos para facilitar y simplificar el registro de empresas de inversores </t>
  </si>
  <si>
    <t>72 horas</t>
  </si>
  <si>
    <t>Número de horas máximas para abrir una empresa</t>
  </si>
  <si>
    <t>Registro Industrial RIEL</t>
  </si>
  <si>
    <t>Nuevos registros de empresas industriales</t>
  </si>
  <si>
    <t>100 nuevos registros en el primer semestre</t>
  </si>
  <si>
    <t>Empresas industriales dentro del territorio nacional</t>
  </si>
  <si>
    <t>82 nuevos registros en el primer semestre</t>
  </si>
  <si>
    <t>Se adjunta informe del sistema VUE</t>
  </si>
  <si>
    <t>Renovacion de Registros</t>
  </si>
  <si>
    <t>200 Renovaciones de registro industrial</t>
  </si>
  <si>
    <t>190 renovaciones</t>
  </si>
  <si>
    <t>Incrementar la Inversión extranjera Directa (IED)</t>
  </si>
  <si>
    <t xml:space="preserve">Alcance  Nacional </t>
  </si>
  <si>
    <t xml:space="preserve">0- A raíz de la Pandemia, no se pudo realizar viajes de promociones  </t>
  </si>
  <si>
    <t>Ninguno</t>
  </si>
  <si>
    <t xml:space="preserve">4 Actas 
3 Reuniones </t>
  </si>
  <si>
    <t>Actas de Sesiones del CNIME, Correo Electronico</t>
  </si>
  <si>
    <t>1.3.1.7 Asesorar a los empresarios a incorporar insumos y materia primas locales a efectos de incrementar las Mipymes, e impulsar la cadena de valor.</t>
  </si>
  <si>
    <t>Incrementar la Inversión local</t>
  </si>
  <si>
    <t xml:space="preserve">60  Empresas Asesoradas </t>
  </si>
  <si>
    <t>Correo Electrónico – Sistema Automatizado  SAM WEB - CNIME</t>
  </si>
  <si>
    <t>Fortalecer Sectores económicos (industriales, comercios y de servicios) que apunten a diversificar la oferta exportable.</t>
  </si>
  <si>
    <t>11.710.400 USS  Monto de Inversiones bajo el Régimen de Maquila (En  US$), A raiz de la Pandemia no se llego al objetivo en el primer semestre</t>
  </si>
  <si>
    <t>Plataforma VUE, Resoluciones Ministeriales de Aprobación de Programa - Actas de Sesiones del CNIME</t>
  </si>
  <si>
    <t>811 Empleos vinculado a las inversiones  bajo el Régimen de  Maquila</t>
  </si>
  <si>
    <t xml:space="preserve">265394912 USS Monto de Exportaciones bajo el Régimen de Maquila </t>
  </si>
  <si>
    <t>Sistema Automatizado  SAM WEB - CNIME</t>
  </si>
  <si>
    <t>Otorgar los beneficios de la Ley N° 60/90 a la instalación de nuevas industrias o ampliación de industrias existentes.</t>
  </si>
  <si>
    <t>Consecuencia a la coyuntura originada por la pandemia a causa del virus COVID-19.</t>
  </si>
  <si>
    <t xml:space="preserve">Liberación de aranceles a la importación de materias primas para las industrias nacionales </t>
  </si>
  <si>
    <t>  3.967  </t>
  </si>
  <si>
    <t>Empresas industriales</t>
  </si>
  <si>
    <t>Industrias del sector automotriz nacional</t>
  </si>
  <si>
    <t>Certificados de Producto y Empleo Nacional</t>
  </si>
  <si>
    <t>Beneficio de margen del 20% a las induustrias nacionales para las contrataciones del sector público</t>
  </si>
  <si>
    <t>Productos y servicios nacionales</t>
  </si>
  <si>
    <t>El principal motivo fue la pandemia declarada por el Covid - 19 que hizo que las Compras Publicas a partir del mes de marzo se focalicen en productos como Insumos médicos y el Almuezo Escolar.</t>
  </si>
  <si>
    <t>Empresas registradas a traves del SISTEMA UNIFICADO DE APERTURA Y CIERRE DE EMPRESAS - SUACE</t>
  </si>
  <si>
    <t xml:space="preserve">Ley N° 60/90: Incentivos a la inversión nacional y extranjera </t>
  </si>
  <si>
    <t xml:space="preserve"> Liberación de aranceles a la importación de partes y piezas para las industrias de ensamblado</t>
  </si>
  <si>
    <t>Incentivo para la industria automotriz</t>
  </si>
  <si>
    <t>Incentivo para el desarrollo industrial</t>
  </si>
  <si>
    <t xml:space="preserve">Brindar asistencia tècnica para el desarrollo del sector de las MIPYMES </t>
  </si>
  <si>
    <t>Acompañamiento a delegaciones oficiales en reuniones, rueda de negocios y actividades similares. Atención a empresarios interesados.</t>
  </si>
  <si>
    <t>Interacción inter institucional para lograr la correcta aplicación de los beneficios del régimen Maquila</t>
  </si>
  <si>
    <t>Identificar nuevos sectores Maquiladores</t>
  </si>
  <si>
    <t>Verificación, seguimiento y control a las industrias beneficiadas con los incentivos entregados(destino y uso)</t>
  </si>
  <si>
    <t>VICEMINISTERIO DE MIPYMES</t>
  </si>
  <si>
    <t>VICEMINISTERIO DE INDUSTRIA</t>
  </si>
  <si>
    <t>VICEMINISTERIO DE COMERCIO</t>
  </si>
  <si>
    <t>LAS EVIDENCIAS SE ENCUENTRAN EN LA CARPETA DE EVIDENCIAS QUE SERÁ ADJUNTADA</t>
  </si>
  <si>
    <t xml:space="preserve">El Ministerio de Industria y Comercio (MIC), es una Institución que tiene como misión promover políticas públicas que apuntalen el desarrollo sostenible del sector empresarial; a través del incremento de su competitividad.
En su rol estratégico en la promoción del desarrollo actúa promoviendo sectores específicos dentro del sector industrial comercial y de servicios, propicia la atracción de inversiones nacionales y extranjeras, contribuye a la diversificación la oferta exportable abriendo mercados en el exterior. Asimismo, actúa promocionando la formalización y modernización de las MIPYMES a fin de que éstas tengan un aporte positivo a la economía y permitan la creación de empleos  y la reducción de la pobreza.                                        </t>
  </si>
  <si>
    <t>PND 2030</t>
  </si>
  <si>
    <t>PEI MIC al 2023</t>
  </si>
  <si>
    <t>OE4: Fortalecer sectores económicos (industriales, de comercio y de servicios) que apunten a diversificar la oferta exportable.</t>
  </si>
  <si>
    <t>ver adjunto</t>
  </si>
  <si>
    <t>Contribuir a incrementar la inversión extranjera directa en Paraguay, con un enfoque sectorial que promueva la generación de empleo.</t>
  </si>
  <si>
    <t>225 Atenciones a Inversionistas</t>
  </si>
  <si>
    <t>Inversionistas</t>
  </si>
  <si>
    <t>Presupuesto Gs. 10.184.927.000                       Ejecución Gs. 1.191.901.882</t>
  </si>
  <si>
    <t>SIAF</t>
  </si>
  <si>
    <t>Contribuir al incremento y diversificación de las exportaciones paraguayas.</t>
  </si>
  <si>
    <t xml:space="preserve">30 Atenciones a Empresas Exportadoras </t>
  </si>
  <si>
    <t xml:space="preserve">Empresas Exportadoras </t>
  </si>
  <si>
    <t>Presupuesto Gs. 12.130.352.000      Ejecución Gs. 1.408.664.483</t>
  </si>
  <si>
    <t>Programa de Promoción de Inversiones (BID 3131)</t>
  </si>
  <si>
    <t>Proyecto de Apoyo a los Servicios de Desarrollo Empresarial a las Empresas Exportadoras Paraguayas (BID 3865)</t>
  </si>
  <si>
    <t>ID</t>
  </si>
  <si>
    <t>Objeto</t>
  </si>
  <si>
    <t>Valor del Contrato</t>
  </si>
  <si>
    <t>Proveedor Adjudicado</t>
  </si>
  <si>
    <t>Estado (Ejecución - Finiquitado)</t>
  </si>
  <si>
    <t>Enlace DNCP</t>
  </si>
  <si>
    <t>Elaboración de Manual de Funciones y Procedimientos de REDIEX</t>
  </si>
  <si>
    <t>Carlos Roberto Álvarez Estévez</t>
  </si>
  <si>
    <t>Ejecución</t>
  </si>
  <si>
    <t>N/A</t>
  </si>
  <si>
    <t>Participación de REDIEX en los Foros de presentación País - Misión Empresarial Colombia 2020</t>
  </si>
  <si>
    <t>Cámara de Comercio Paraguayo - Colombiana (Capacol)</t>
  </si>
  <si>
    <t>Finiquitado</t>
  </si>
  <si>
    <t>Proceso Excluido de la Ley 2051</t>
  </si>
  <si>
    <t>Adquisición (Suscripción) de ZOHO CRM PLUS y servicios conexos</t>
  </si>
  <si>
    <t>Login S.A.</t>
  </si>
  <si>
    <t>Especialista Sectorial de Productos Químicos y Farmacéuticos</t>
  </si>
  <si>
    <t>Graciela Noemi Alfonso Fernandez</t>
  </si>
  <si>
    <t>4.7 Contrataciones realizadas</t>
  </si>
  <si>
    <t>5- Instancias de Participación Ciudadana</t>
  </si>
  <si>
    <t>5.1. Canales de Participación Ciudadana existentes a la fecha.</t>
  </si>
  <si>
    <t>Denominación</t>
  </si>
  <si>
    <t>Dependencia Responsable del Canal de Participación</t>
  </si>
  <si>
    <t>Evidencia (Página Web, Buzón de SQR, Etc.)</t>
  </si>
  <si>
    <t>Taller de Validación del Plan Estratégico Interinstitucional de Diversificación e Incremento del Valor Agregado de las Exportaciones.</t>
  </si>
  <si>
    <t>Desarrollo del Plan Esttratégico con participación activa de los principales referentes del sector empresarial</t>
  </si>
  <si>
    <t>Gabinete Técnico, REDIEX</t>
  </si>
  <si>
    <t>Convocatoria realizada a través de emails remitidos desde cada Plataforma Sectorial de REDIEX, Boletín Semanal MIC, Facebook MIC.</t>
  </si>
  <si>
    <t>1- PRESENTACIÓN</t>
  </si>
  <si>
    <t>Institución:</t>
  </si>
  <si>
    <t>Periodo del informe:</t>
  </si>
  <si>
    <t>Misión institucional</t>
  </si>
  <si>
    <t>3- Plan de Rendición de Cuentas</t>
  </si>
  <si>
    <t>3.1. Resolución de Aprobación y Anexo de Plan de Rendición de Cuentas</t>
  </si>
  <si>
    <t>Evidencia (Enlace del documento)</t>
  </si>
  <si>
    <t>Se cuenta con procesos elaborados, queda pendiente la aprobacion por acto administrativo</t>
  </si>
  <si>
    <t xml:space="preserve">3.6.1.4 Establecer el Registro Único del MIC (RUMIC)
</t>
  </si>
  <si>
    <t>MIC / CIUDADANIA</t>
  </si>
  <si>
    <t>Procesos Institucionales  en función a criterios técnicos como: Satisfacción de clientes internos y externos, búsqueda de eficiencia y transparencia.</t>
  </si>
  <si>
    <t>Estructura Organizacional diseñada  en función a criterios tales como eficacia, eficiencia, especialización, coordinación, áreas de mando, y normativas legales vigentes.</t>
  </si>
  <si>
    <t>Rediseñar procesos y estructura organizacional con uso de tecnología adecuada y comunicación estratégica.</t>
  </si>
  <si>
    <t xml:space="preserve">Procesos y estructura organizacional </t>
  </si>
  <si>
    <t xml:space="preserve">Promover políticas públicas que apuntalen 
el desarrollo sostenible del sector empresarial; 
a través del incremento de su competitividad. 
</t>
  </si>
  <si>
    <t xml:space="preserve">En proceso de Analisis  </t>
  </si>
  <si>
    <t>En proceso de Analisis  y Elaboracion de Normativas</t>
  </si>
  <si>
    <t>enero - junio /2020</t>
  </si>
  <si>
    <t>2-Presentación del CRCC (miembros y cargos que ocupan). (Adjuntar Resolución para la descarga en formato pdf o Establecer el link de acceso directo)</t>
  </si>
  <si>
    <t>Nro.</t>
  </si>
  <si>
    <t>Dependencia</t>
  </si>
  <si>
    <t>Responsable</t>
  </si>
  <si>
    <t>Cargo que Ocupa</t>
  </si>
  <si>
    <t>Unidad de Transparencia y Anticorrupcion - UTA</t>
  </si>
  <si>
    <t>Abg. Maria Ines Cardozo</t>
  </si>
  <si>
    <t>Direccion General de Gabinete del Ministro</t>
  </si>
  <si>
    <t xml:space="preserve">Lic. Giannina Riboldi </t>
  </si>
  <si>
    <t>Directora General de Gabinete de la Ministra</t>
  </si>
  <si>
    <t>Direccion de Comunicación Social</t>
  </si>
  <si>
    <t>Lic. Vanessa Aguilera</t>
  </si>
  <si>
    <t>Directora de Comunicación Social</t>
  </si>
  <si>
    <t>a)</t>
  </si>
  <si>
    <t>b)</t>
  </si>
  <si>
    <t>c)</t>
  </si>
  <si>
    <t>Direccion General de Administracion y Finanzas</t>
  </si>
  <si>
    <t>C.P. Julio Cesar Vera</t>
  </si>
  <si>
    <t>Director General - DGAF</t>
  </si>
  <si>
    <t xml:space="preserve">Direccion de Contabilidad </t>
  </si>
  <si>
    <t>C.P. Hugo Gonzalez</t>
  </si>
  <si>
    <t>Director de Contabilidad</t>
  </si>
  <si>
    <t>Direccion de Talento Humano</t>
  </si>
  <si>
    <t>C.P. Fany Lopez Chavez</t>
  </si>
  <si>
    <t>Directora de Talento Humano</t>
  </si>
  <si>
    <t>d)</t>
  </si>
  <si>
    <t>Direccion General de Asuntos Legales</t>
  </si>
  <si>
    <t>Abg. Giannina Rios</t>
  </si>
  <si>
    <t>Directora General de Asuntos Legales</t>
  </si>
  <si>
    <t>Direccion General de Auditoria Interna</t>
  </si>
  <si>
    <t>Lic. Maria Lucila Delgado</t>
  </si>
  <si>
    <t>e)</t>
  </si>
  <si>
    <t>Directora General de Auditoria Interna</t>
  </si>
  <si>
    <t>Direccion de Auditoria de Gestion</t>
  </si>
  <si>
    <t>Mg. Rosa Elena Blanco</t>
  </si>
  <si>
    <t>Directora de Auditoria de Gestion</t>
  </si>
  <si>
    <t>f)</t>
  </si>
  <si>
    <t>Direccion General de Gabinete Tecnico</t>
  </si>
  <si>
    <t>Lic. Maximo Barreto</t>
  </si>
  <si>
    <t>Director General de Gabinete Tecnico</t>
  </si>
  <si>
    <t>Coordinacion del MECIP</t>
  </si>
  <si>
    <t>Emilce Valdovino</t>
  </si>
  <si>
    <t>Coordinadora MECIP</t>
  </si>
  <si>
    <t>4-Gestión Institucional</t>
  </si>
  <si>
    <t>4.1 Nivel de Cumplimiento  de Minimo de Información Disponible - Transparencia Activa Ley 5189 /14</t>
  </si>
  <si>
    <t>Mes</t>
  </si>
  <si>
    <t>Nivel de Cumplimiento (%)</t>
  </si>
  <si>
    <t>Enlace de la SFP</t>
  </si>
  <si>
    <t>Enero</t>
  </si>
  <si>
    <t>Febrero</t>
  </si>
  <si>
    <t>Marzo</t>
  </si>
  <si>
    <t>Abril</t>
  </si>
  <si>
    <t>4.2 Nivel de Cumplimiento  de Minimo de Información Disponible - Transparencia Activa Ley 5282/14</t>
  </si>
  <si>
    <t>Enlace SENAC</t>
  </si>
  <si>
    <t>https://app.powerbi.com/view?r=eyJrIjoiMmJlYjg1YzgtMmQ3Mi00YzVkLWJkOTQtOTE3ZTZkNzVhYTAzIiwidCI6Ijk2ZDUwYjY5LTE5MGQtNDkxYy1hM2U1LWExYWRlYmMxYTg3NSJ9</t>
  </si>
  <si>
    <t>4.3 Nivel de Cumplimiento de Respuestas a Consultas Ciudadanas - Transparencia Pasiva Ley N° 5282/14</t>
  </si>
  <si>
    <t>Cantidad de Consultas</t>
  </si>
  <si>
    <t>Respondidos</t>
  </si>
  <si>
    <t>No Respondidos</t>
  </si>
  <si>
    <t>Enlace Ministerio de Justicia</t>
  </si>
  <si>
    <t>https://informacionpublica.paraguay.gov.py/portal/#!/ciudadano/bandeja-entrada</t>
  </si>
  <si>
    <t>Mayo</t>
  </si>
  <si>
    <t>Junio</t>
  </si>
  <si>
    <t>4.8 Ejecución Financiera (Generar gráfica)</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</si>
  <si>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</si>
  <si>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</si>
  <si>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</si>
  <si>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</si>
  <si>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</si>
  <si>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</si>
  <si>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</si>
  <si>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</si>
  <si>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</si>
  <si>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</si>
  <si>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</si>
  <si>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</si>
  <si>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</si>
  <si>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</si>
  <si>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</si>
  <si>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</si>
  <si>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</si>
  <si>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</si>
  <si>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</si>
  <si>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</si>
  <si>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 xml:space="preserve">Investigacion UTA s/ validez juridica de reposos medicos presentados  ante la Direccion General de Comercio Interior por los funcionarios Evaristo Torres y Osvaldo DanielFleitas. </t>
  </si>
  <si>
    <t>Decisión Tomada</t>
  </si>
  <si>
    <t>http://ssps.senac.gov.py/ssps/faces/secure/casos/visualizarInvestigacionPreliminar.xhtml?idCaso=285</t>
  </si>
  <si>
    <t xml:space="preserve">Extravío de resmas de hojas del Programa de Incubadoras de Empresas del Ministerio de Industria y Comercio             </t>
  </si>
  <si>
    <t>http://ssps.senac.gov.py/ssps/faces/secure/casos/visualizarInvestigacionPreliminar.xhtml?idCaso=287</t>
  </si>
  <si>
    <t>Supuesta infraccion a leyes especiales en el marco de la administracion del Proyecto AIEP</t>
  </si>
  <si>
    <t>http://ssps.senac.gov.py/ssps/faces/secure/casos/visualizarInvestigacionPreliminar.xhtml?idCaso=3759</t>
  </si>
  <si>
    <t>Supuesta infracción a leyes especiales</t>
  </si>
  <si>
    <t>http://ssps.senac.gov.py/ssps/faces/secure/casos/visualizarInvestigacionPreliminar.xhtml?idCaso=4388</t>
  </si>
  <si>
    <t>Supuesta infracción a leyes especiales - Combustibles</t>
  </si>
  <si>
    <t>Registrado</t>
  </si>
  <si>
    <t>http://ssps.senac.gov.py/ssps/faces/secure/casos/visualizarInvestigacionPreliminar.xhtml</t>
  </si>
  <si>
    <t>Link al Panel de Denuncia de la SENAC</t>
  </si>
  <si>
    <t>6- Control Interno y Externo</t>
  </si>
  <si>
    <t>Informes de Auditorias Internas y Auditorías Externas en el Trimestre</t>
  </si>
  <si>
    <t>Auditorias Financieras</t>
  </si>
  <si>
    <t>Nro. de Informe</t>
  </si>
  <si>
    <t>Evidencia (Enlace Ley 5282/14)</t>
  </si>
  <si>
    <t>Auditorias de Gestión</t>
  </si>
  <si>
    <t>Auditorías Externas</t>
  </si>
  <si>
    <t>Otros tipos de Auditoria</t>
  </si>
  <si>
    <t>Planes de Mejoramiento elaborados en el Trimestre</t>
  </si>
  <si>
    <t>Informe de referencia</t>
  </si>
  <si>
    <t>Evidencia (Adjuntar Documento)</t>
  </si>
  <si>
    <t>7- Descripción cualitativa de logros alcanzados en el Trimestre (apoyar con gráficos, cuadros dinámicos que describan lo alcanzado)</t>
  </si>
  <si>
    <t>http://www.mic.gov.py/mic/w/mic/pdf/inciso_c/sueldos_202001-Ene.pdf</t>
  </si>
  <si>
    <t>Intermedio</t>
  </si>
  <si>
    <t>http://www.mic.gov.py/mic/w/mic/pdf/inciso_c/sueldos_202002-Feb.pdf</t>
  </si>
  <si>
    <t>http://www.mic.gov.py/mic/w/mic/pdf/inciso_c/sueldos_202003-Mar.pdf</t>
  </si>
  <si>
    <t>http://www.mic.gov.py/mic/w/mic/pdf/inciso_c/sueldos_202004-Abr.pdf</t>
  </si>
  <si>
    <t>La SFP No ha emitido a la fecha la calificación</t>
  </si>
  <si>
    <t>http://www.mic.gov.py/mic/w/mic/pdf/inciso_c/sueldos_202005-May.pdf</t>
  </si>
  <si>
    <t>Control Interno,  Compromisios Éticos, Protocolo de Buen Gobierno, Políticas de Talento Humano,  Identificación y evalaución de Riesgos, Estructura Organizacional basada en procesos,  Políticas Operacionales, Procedimientos, Gestión de la Información y Comunicación</t>
  </si>
  <si>
    <t>Gs. 66.000.000</t>
  </si>
  <si>
    <t>Desarrollo de Políticas de Control Interno,  Gestión de Acuerdo y compromisios Éticos, Gestión de Protocolo de Buen Gobierno, Actualización de Políticas de Talento Humano, Gestión basada en Procesos, Identificación y evalaución de Riesgos, Desarrollo de Estructura Organizacional basada en procesos, Diseño de Políticas Operacionales, Diseño de Procedimientos, etc.</t>
  </si>
  <si>
    <t>Res. MIC N° 1579/2019, Res MIC N° 332/2020</t>
  </si>
  <si>
    <t>Portal web del MIC</t>
  </si>
  <si>
    <t>En la página web del Ministerio se publica información actualizada sobre la gestión y actividad ministerial</t>
  </si>
  <si>
    <t>Cada área del MIC según corresponda</t>
  </si>
  <si>
    <t>http://www.mic.gov.py/mic/w/inicio.php</t>
  </si>
  <si>
    <t>Facebook</t>
  </si>
  <si>
    <t>Red social  (verificada) del Ministerio</t>
  </si>
  <si>
    <t>Dirección de Comunicación Social</t>
  </si>
  <si>
    <t>https://www.facebook.com/micparaguay/</t>
  </si>
  <si>
    <t>Instagram</t>
  </si>
  <si>
    <t>Red social  oficial del Ministerio</t>
  </si>
  <si>
    <t>https://www.instagram.com/micparaguay/?hl=es-la</t>
  </si>
  <si>
    <t>Youtube</t>
  </si>
  <si>
    <t>sitio web a través del cual se comparten videos de entevistas, capacitaciones y otros que son de utilidad para la ciudadanía</t>
  </si>
  <si>
    <t>https://www.youtube.com/user/PrensaMIC/playlists?view_as=subscriber</t>
  </si>
  <si>
    <t>Twitter</t>
  </si>
  <si>
    <t>https://twitter.com/MIC_PY</t>
  </si>
  <si>
    <t>Boletín semanal</t>
  </si>
  <si>
    <t>Boletín digital, en el que se publica el resumen semanal de las actividades llevadas a cabo en relación con la gestión ministerial</t>
  </si>
  <si>
    <t>http://www.mic.gov.py/mic/w/boletines_mic.php</t>
  </si>
  <si>
    <t>Información para Mipymes</t>
  </si>
  <si>
    <t>Portal hospedado en la página del MIC</t>
  </si>
  <si>
    <t>Creación del portal InfoCOVID19</t>
  </si>
  <si>
    <t>https://www.infocovid.mic.gov.py/</t>
  </si>
  <si>
    <t xml:space="preserve">RECURSOS PARA EMPRENDEDORES Y MIPYMES FRENTE AL COVID-19
Medidas de apoyo para la mitigación en tiempos de crisis
</t>
  </si>
  <si>
    <t>ADQUISICION DE UNIFORMES PARA FISCALIZADORES DEL MIC</t>
  </si>
  <si>
    <t xml:space="preserve">SALOTEX S.R.L. </t>
  </si>
  <si>
    <t>Ejecutado - Finiquitado. Impugnado totalmente sin suspensión</t>
  </si>
  <si>
    <t>https://www.contrataciones.gov.py/sin-difusion-convocatoria/382137-adquisicion-uniformes-fiscalizadores-mic-1.html</t>
  </si>
  <si>
    <t>Adquisición de productos de contingencia del COVID-19</t>
  </si>
  <si>
    <t>2438427-5 / EVELYN MARLENE KISSER PIOCH</t>
  </si>
  <si>
    <t>Ejecutado - Finiquitado Convenio Marco</t>
  </si>
  <si>
    <t>https://www.contrataciones.gov.py/convenios-marco/convenio/382392-adquisicion-productos-contingencia-covid-19.html</t>
  </si>
  <si>
    <t>Adquisición de productos de contingencia del COVID-20</t>
  </si>
  <si>
    <t>80001916-4 / SCAVONE HERMANOS SA</t>
  </si>
  <si>
    <t>Adquisición de productos de contingencia del COVID-21</t>
  </si>
  <si>
    <t>80022558-9 / PRODUCTOS MEDICINALES PARAGUAYOS S.A. (PROMEPAR S.A.)</t>
  </si>
  <si>
    <t xml:space="preserve">1 -  Adquisición de Uniformes para Fiscalizadores del MIC: La compra fuer realizada obteniendo precios mas bajos en varios items en comparación al precio referencial establecido a traves de la cotización de tres potenciales oferentes cuya actividades economicas se encuentran relacionadas a la Confección de Textiles. Se adjunta cuadro en el que se verifican las diferencias porcentuales en precios. </t>
  </si>
  <si>
    <t>2 - Adquisición de insumos para la Lucha contra el COVID: La compra fue realizada a traves del sistema de convenio marco adjudicado por la Dirección Nacional de Contrataciones Publicas. Una vez que se estableció las cantidades requeridas el sistema solicito cotización a las empresas calificadas por la DNCP para participar. En el comparativo de cotizaciones se puede verificar que la compra fue realizada al menor costo. Se adjunta cotizaciones recibidas.</t>
  </si>
  <si>
    <t>Informe D.G.A.I. Nº 03/2020 "Examen sobre los Estados Financieros del Ministerio de Industria y Comercio - Ejercicio Fiscal 2019"</t>
  </si>
  <si>
    <t>http://www.mic.gov.py/mic/w/aud_interna/pdf/Informe_N3.pdf</t>
  </si>
  <si>
    <t>Informe de Auditoría D.G.A.I. Nº 04/2020 "Auditoría Financiera  al Objeto de Gastos 849 “Otras Transferencias Corrientes”.</t>
  </si>
  <si>
    <t>http://www.mic.gov.py/mic/w/aud_interna/pdf/Informe_N4.pdf</t>
  </si>
  <si>
    <t>Informe de Auditoría D.G.A.I. Nº 11/2020 "Auditoría Financiera al Nivel  300 - Bienes de Consumo e Insumos".</t>
  </si>
  <si>
    <t>http://www.mic.gov.py/mic/w/aud_interna/pdf/Informe_N11.pdf</t>
  </si>
  <si>
    <t>Informe de Auditoría D.G.A.I. Nº 12/2020 "Auditoría Financiera al Grupo de Gastos 200 - Servicios No Personales", Periodo Fiscal 2019.</t>
  </si>
  <si>
    <t>http://www.mic.gov.py/mic/w/aud_interna/pdf/Informe_N12.pdf</t>
  </si>
  <si>
    <t>Informe de Auditoría D.G.A.I. Nº 13/2020 "Auditoría Financiera  al Nivel 800 - Transferencias”, Periodo Fiscal 2019</t>
  </si>
  <si>
    <t>http://www.mic.gov.py/mic/w/aud_interna/pdf/Informe_N13.pdf</t>
  </si>
  <si>
    <t>Percepción de los funcionarios del Ministerio de Industria y Comercio con relación al Control Interno.</t>
  </si>
  <si>
    <t>http://www.mic.gov.py/mic/w/aud_interna/pdf/Informe_N1.pdf</t>
  </si>
  <si>
    <t>Evaluación del Plan de Implementación del Sistema de Control Interno.</t>
  </si>
  <si>
    <t>http://www.mic.gov.py/mic/w/aud_interna/pdf/Informe_N2.pdf</t>
  </si>
  <si>
    <t>Auditoria de Gestión a la Dirección e Combustibles Líquidos dependiente de la Dirección General de Combustibles del Viceministerio de Comercio.</t>
  </si>
  <si>
    <t>http://www.mic.gov.py/mic/w/aud_interna/pdf/Informe_N5.pdf</t>
  </si>
  <si>
    <t>Auditoria de Gestión a la Secretaria General</t>
  </si>
  <si>
    <t>http://www.mic.gov.py/mic/w/aud_interna/pdf/Informe_N6.pdf</t>
  </si>
  <si>
    <t>Auditoria de Gestión a la Dirección Asuntos Legales</t>
  </si>
  <si>
    <t>http://www.mic.gov.py/mic/w/aud_interna/pdf/Informe_N7.pdf</t>
  </si>
  <si>
    <t>http://www.mic.gov.py/mic/w/aud_interna/pdf/Informe_N8.pdf</t>
  </si>
  <si>
    <t>Auditoria de Gestión a los procesos de Contratación de la Licitación por Concurso de Ofertas  N° 08/2019 Servicio de Limpieza Integral para el MIC.</t>
  </si>
  <si>
    <t>http://www.mic.gov.py/mic/w/aud_interna/pdf/Informe_N9.pdf</t>
  </si>
  <si>
    <t>Auditoria de Gestión a la Dirección General de Fomento Industrial con énfasis a la Dirección de Desarrollo Industrial.</t>
  </si>
  <si>
    <t>http://www.mic.gov.py/mic/w/aud_interna/pdf/Informe_N10.pdf</t>
  </si>
  <si>
    <t>Auditoria de Gestión al Departamento de Suministros</t>
  </si>
  <si>
    <t>http://www.mic.gov.py/mic/w/aud_interna/pdf/Informe_N14.pdf</t>
  </si>
  <si>
    <t>Auditoria de Gestión a la Dirección de Política Automotriz Nacional - PAN</t>
  </si>
  <si>
    <t>http://www.mic.gov.py/mic/w/aud_interna/pdf/Informe_N15.pdf</t>
  </si>
  <si>
    <t>Auditoria de Gestión Programa de Competitividad Microempresarial PCM etapa II del 6° Grupo Beneficiarios - IG CIRD.</t>
  </si>
  <si>
    <t>http://www.mic.gov.py/mic/w/aud_interna/pdf/Informe_N16.pdf</t>
  </si>
  <si>
    <t>Dictámen Nº 1</t>
  </si>
  <si>
    <t>Dictamen de Auditoría D.G.A.I. Nº 01/2020 - "Parecer Técnico sobre Objeto de Gasto 879 - Transferencia al Sector Privado Varias del Ministerio de Industria y Comercio".</t>
  </si>
  <si>
    <t>http://www.mic.gov.py/mic/w/aud_interna/pdf/Dictamen_N1_Parecer_Tecnico_sobreO.G.879.pdf</t>
  </si>
  <si>
    <t>Dictámen Nº 2</t>
  </si>
  <si>
    <t>Evaluación de Cumplimiento del Art. 41 de la Ley 2051/2003 - De Contrataciones Públicas</t>
  </si>
  <si>
    <t>http://www.mic.gov.py/mic/w/aud_interna/pdf/Dictamen_N02Resol.AGPE84_2019.pdf</t>
  </si>
  <si>
    <t>Dictámen Nº 3</t>
  </si>
  <si>
    <t>Dictamen  D.G.A.I. Nº 03/2020 - Sobre los Estados Financieros del Ministerio de Industria y Comercio - Ejercicio Fiscal 2019.</t>
  </si>
  <si>
    <t>http://www.mic.gov.py/mic/w/aud_interna/pdf/DICTAMEN_N03.pdf</t>
  </si>
  <si>
    <t>Dictámen Nº 4</t>
  </si>
  <si>
    <t>Dictamen de Auditoría D.G.A.I. Nº 04/2020 - "Corrección de Asientos Contables por parte de la Dirección General de Contabilidad Pública - Ministerio de Hacienda, Objeto del Gasto 281 - Servicios de Ceremonial al Objeto de Gasto 284 - Servicios Gastronómicos".</t>
  </si>
  <si>
    <t>http://www.mic.gov.py/mic/w/aud_interna/pdf/DICTAMEN_004_CORRECCION_DE_ASIENTOS.pdf</t>
  </si>
  <si>
    <t>Informe                      N° 2/2020</t>
  </si>
  <si>
    <t>Evaluación del Plan de Implementación del Sistema de Control Interno</t>
  </si>
  <si>
    <t>http://www.mic.gov.py/mic/w/aud_interna/pdf/PMF_EVAL_SISTEMA_CONTROL_INTERNO.pdf</t>
  </si>
  <si>
    <t>Informe                       N° 24/2019</t>
  </si>
  <si>
    <t>Auditoría de Gestión Mecanismos de Control a los Productos  Comercializados Dirección Comercio Interior</t>
  </si>
  <si>
    <t>http://www.mic.gov.py/mic/w/aud_interna/pdf/PMF_DIRECC_COM_INTERIOR.pdf</t>
  </si>
  <si>
    <t>Informe                       N° 26/2019</t>
  </si>
  <si>
    <t>Auditoría de Gestión a la Dirección de Producto y Empleo Nacional - PEN</t>
  </si>
  <si>
    <t>http://www.mic.gov.py/mic/w/aud_interna/pdf/PMF_DIRECC_PROD_Y_EMPL-PEN.pdf</t>
  </si>
  <si>
    <t>Informe                               Nº 04/2020</t>
  </si>
  <si>
    <t>Auditoria Financiera al Objeto de Gasto 849 - "Otras Transferencias Corrientes"</t>
  </si>
  <si>
    <t>http://www.mic.gov.py/mic/w/aud_interna/pdf/PMF-Informe9_2019-Nivel200.pdf</t>
  </si>
  <si>
    <t>https://www.contrataciones.gov.py/licitaciones/adjudicacion/364182-consultoria-elaboracion-manual-funciones-procedimientos-rediex-1/resumen-adjudicacion.html</t>
  </si>
  <si>
    <t xml:space="preserve">3 - Al 30 de junio del corriente se ha logrado 4039 personas inscriptas en los eventos de capacitación de la DGCGAT, por otro lado, en cuanto a las empresas asistidas hemos alcanzado un total del 59 Mipymes con asesoría técnica en el mismo periodo de referencia. Superando totalmente las metas previstas.	</t>
  </si>
  <si>
    <t>4 -  Aprobación del nuevo Reglamento Operativo del Proyecto (ROP) 2.0 "Mejora de las Capacidades Empresariales de las MIPYMES".</t>
  </si>
  <si>
    <t>5 -  Implementación de los recursos de capacitación (Modalidad Virtual) piloto en apoyo a la Dirección de Capacitación en Gestión y Asistencia Técnica del Viceministerio de MIPYMES.</t>
  </si>
  <si>
    <t>6 - Asesoramiento y formalización a 471 MIPYMES.</t>
  </si>
  <si>
    <t>7 - Gestión y emisión de constancias de inscripción a 182 MIPYMES.</t>
  </si>
  <si>
    <t>8 - Conformación de equipo de trabajo para asesoramiento a 1.346 MIPYMES para la preparación de carpetas y presentación ante el Banco Nacional de Fomento y el Crédito Agrícola y Habilitación en el marco de la Declaracion de Emergencia Sanitaria para la conceción de créditos.</t>
  </si>
  <si>
    <t>9 - En lo que respecta a la Organizaciones de Grupos de MIPYMES y en base a la Resolución N° 275/2020 se habilitó el nuevo Registro de Asociaciones y Gremios de MIPYMES, para la canalización de comunicación e información.</t>
  </si>
  <si>
    <t>10 - Concresión de Alianzas Interinstitucionales para llevar a cabo acciones conjuntas a beneficio de las MIPYMES.</t>
  </si>
  <si>
    <t>11 - Un total de 1.842 empresas contactadas para Formalización y cédula MIPYMES.</t>
  </si>
  <si>
    <t>12 - Se han realizado charlas acerca de Formalización y Requisitos para obtener la Cédula MIPYMES a 304 personas en este periodo.</t>
  </si>
  <si>
    <t>13 - Se ha realizado las gestiones solicitadas por las MIPYMES, para los registros correspondientes en el IPS y MTESS a un total de 103 empresas.</t>
  </si>
  <si>
    <t>14 - 1.356 emprendedores y MIPYMES en fase de inicio, participantes en jornadas de sensibilización y Fomento de la Cultura emprendedora en talleres  de validación de ideas de negocios en distintos puntos del país.</t>
  </si>
  <si>
    <t>15 - 483 páginas web creadas en el marco del "Plan Digitalización MIPYME" impulsado por la OEA con tecnología Kolau.</t>
  </si>
  <si>
    <t>16 - 430 páginas web y tiendas virtuales creadas en el marco de la contingencia por el COVID19 con emprendimientos aliados.</t>
  </si>
  <si>
    <t>17 - Desarrollo participativo de la propuesta de Decreto Reglamentario de la Ley N° 6.480/2020 "Que crea la Empresa por Acciones Simplificadas (EAS)"</t>
  </si>
  <si>
    <t>18 -  Participación permanente en las acciones de planificación y desarrollo de políticas de la Unidad de Gestión de Presidencia (UGP) de la República en representación del MIC, en el marco del establecimiento del Equipo Impulsor de la Estrategia Nacional de Innovación (ENI).</t>
  </si>
  <si>
    <t xml:space="preserve">19 - Publicación de la reglamentación del Consejo Consultivo de la DINAEM (Resolución MIC 49/2020). </t>
  </si>
  <si>
    <t>20 - Publicación del informe GEM 2019/2020 Report on Paraguay.</t>
  </si>
  <si>
    <t>21 - Desarrollo y publicación de una plataforma unificada de información y recursos para emprendedores y MIPYMES (www.infocovid.mic.gov.py)</t>
  </si>
  <si>
    <t>22 - Presentación de propuesta de "Integración del Ecosistema Paraguayo", alianza MIC, STARTUP LAB UNA, INCUNA, MITIC, CONACYT."</t>
  </si>
  <si>
    <t>SERVICIOS PERSONALES</t>
  </si>
  <si>
    <t>Sueldos</t>
  </si>
  <si>
    <t>Gastos de Representación</t>
  </si>
  <si>
    <t>Aguinaldos</t>
  </si>
  <si>
    <t>Gastos de Residencia</t>
  </si>
  <si>
    <t>Remuneración Extraordinaria</t>
  </si>
  <si>
    <t>Remuneración Adicional</t>
  </si>
  <si>
    <t>Subsidio Familiar</t>
  </si>
  <si>
    <t>Bonificaciones y Gratificaciones</t>
  </si>
  <si>
    <t xml:space="preserve">Gratificaciones por Servicios Especiales </t>
  </si>
  <si>
    <t>Contratacion de Personl Tecnico</t>
  </si>
  <si>
    <t>Jornales</t>
  </si>
  <si>
    <t>Honorarios Profesionales</t>
  </si>
  <si>
    <t>Sueldos - Agregados Comerciales</t>
  </si>
  <si>
    <t>Gastos de Representación - Agregados Comerciales</t>
  </si>
  <si>
    <t>Aguinaldos - - Agregados Comerciales</t>
  </si>
  <si>
    <t>Subsidio para la Salud</t>
  </si>
  <si>
    <t>Otros Gastos del Personal</t>
  </si>
  <si>
    <t>SERVICIOS NO PERSONALES</t>
  </si>
  <si>
    <t>Servicios Básicos</t>
  </si>
  <si>
    <t>Transporte y Almacenaje</t>
  </si>
  <si>
    <t>Pasajes Viáticos</t>
  </si>
  <si>
    <t>Gastos por Servicios de Aseo, Mant. y reparación</t>
  </si>
  <si>
    <t>Alquileres y Derechos</t>
  </si>
  <si>
    <t>Servicios Técnicos y Profesionales</t>
  </si>
  <si>
    <t>Servicios Social</t>
  </si>
  <si>
    <t>Servicio de Ceremonial</t>
  </si>
  <si>
    <t>Servicio de Catering</t>
  </si>
  <si>
    <t>Servicios de Capacitación y Adiestramiento</t>
  </si>
  <si>
    <t>BIENES DE CONSUMO E INSUMOS</t>
  </si>
  <si>
    <t>Productos Alimenticios</t>
  </si>
  <si>
    <t>Textiles y Vestuarios</t>
  </si>
  <si>
    <t>Productos de Papel, Cartón e Impresos</t>
  </si>
  <si>
    <t>Bienes de Consumo de Oficina e Insumos</t>
  </si>
  <si>
    <t>Prod. E Instrumentos Quimicos y Medicinales</t>
  </si>
  <si>
    <t>Combustibles y Lubricantes</t>
  </si>
  <si>
    <t>Otros Bienes de Consumo</t>
  </si>
  <si>
    <t>INVERSIÓN FÍSICA</t>
  </si>
  <si>
    <t>Construcciones</t>
  </si>
  <si>
    <t>Adq. De Maq., Equipos y Herramientas Mayores</t>
  </si>
  <si>
    <t>Adq. De Equipos de Oficina y Computación</t>
  </si>
  <si>
    <t>Adq. De Activos Intangibles</t>
  </si>
  <si>
    <t>Estudios y Proyectos de Inversión</t>
  </si>
  <si>
    <t>TRANSFERENCIAS</t>
  </si>
  <si>
    <t>Transferencias Consolidables de al Adm. Central a Ent. Desc.</t>
  </si>
  <si>
    <t>Otras transferencias consolidables corrientes</t>
  </si>
  <si>
    <t xml:space="preserve">Becas </t>
  </si>
  <si>
    <t>Aporte a Entidades Educativas e Insttuciones sin fines de lucro</t>
  </si>
  <si>
    <t>Otras Transferencias corrdientes</t>
  </si>
  <si>
    <t>Transferencias Corrientes al Sector Externo</t>
  </si>
  <si>
    <t>Transferencias Corrientes a Ent. Del Sector Privado</t>
  </si>
  <si>
    <t>Aporte a Ent. Educ. e Instituciones privada sin fines de lucro</t>
  </si>
  <si>
    <t>Transf. De Capital al Sector Privado varias</t>
  </si>
  <si>
    <t>OTROS GASTOS</t>
  </si>
  <si>
    <t>Pago de Impuestos, Tasas y Gastos Judiciales</t>
  </si>
  <si>
    <t>Devolución de Impuestos y Otros Ingresos</t>
  </si>
  <si>
    <t>Total:</t>
  </si>
  <si>
    <t xml:space="preserve">  </t>
  </si>
  <si>
    <t>Coordinadora General Interina UTA</t>
  </si>
  <si>
    <t>http://www.mic.gov.py/mic/w/mic/pdf/Resolucion289_2020.pdf</t>
  </si>
  <si>
    <r>
      <t xml:space="preserve">VINCULADO A LOS ODS: </t>
    </r>
    <r>
      <rPr>
        <b/>
        <sz val="11"/>
        <rFont val="Calibri"/>
        <family val="2"/>
      </rPr>
      <t>1; 5; 8; 9; 10; 12;13</t>
    </r>
  </si>
  <si>
    <r>
      <t xml:space="preserve">Eje III:  </t>
    </r>
    <r>
      <rPr>
        <sz val="11"/>
        <rFont val="Calibri"/>
        <family val="2"/>
      </rPr>
      <t xml:space="preserve">PROYECCION DE PARAGUAY EN EL MUNDO      </t>
    </r>
    <r>
      <rPr>
        <b/>
        <sz val="11"/>
        <rFont val="Calibri"/>
        <family val="2"/>
      </rPr>
      <t xml:space="preserve">        </t>
    </r>
  </si>
  <si>
    <r>
      <rPr>
        <b/>
        <sz val="11"/>
        <rFont val="Calibri"/>
        <family val="2"/>
      </rPr>
      <t xml:space="preserve">Objetivos Estratégicos           </t>
    </r>
    <r>
      <rPr>
        <sz val="11"/>
        <rFont val="Calibri"/>
        <family val="2"/>
      </rPr>
      <t xml:space="preserve">(3.2)  “Atracción de inversiones, comercio exterior, turismo e imagen país                                                                </t>
    </r>
  </si>
  <si>
    <r>
      <rPr>
        <b/>
        <sz val="11"/>
        <rFont val="Calibri"/>
        <family val="2"/>
      </rPr>
      <t>Eje I</t>
    </r>
    <r>
      <rPr>
        <sz val="11"/>
        <rFont val="Calibri"/>
        <family val="2"/>
      </rPr>
      <t xml:space="preserve"> Mercados e Inversión Extranjera Directa (IED)</t>
    </r>
  </si>
  <si>
    <r>
      <rPr>
        <b/>
        <sz val="11"/>
        <rFont val="Calibri"/>
        <family val="2"/>
      </rPr>
      <t>Objetivos Estratégicos  OE1:</t>
    </r>
    <r>
      <rPr>
        <sz val="11"/>
        <rFont val="Calibri"/>
        <family val="2"/>
      </rPr>
      <t xml:space="preserve"> Abrir y ampliar mercados.  </t>
    </r>
    <r>
      <rPr>
        <b/>
        <sz val="11"/>
        <rFont val="Calibri"/>
        <family val="2"/>
      </rPr>
      <t>OE2:</t>
    </r>
    <r>
      <rPr>
        <sz val="11"/>
        <rFont val="Calibri"/>
        <family val="2"/>
      </rPr>
      <t xml:space="preserve"> Incrementar la inversión extranjera directa (IED)  OE3: Incrementar la inversión local</t>
    </r>
  </si>
  <si>
    <r>
      <t xml:space="preserve">EJE II. </t>
    </r>
    <r>
      <rPr>
        <sz val="11"/>
        <rFont val="Calibri"/>
        <family val="2"/>
      </rPr>
      <t xml:space="preserve">CRECIMIENTO ECONÓMICO INCLUSIVO  </t>
    </r>
  </si>
  <si>
    <r>
      <rPr>
        <b/>
        <sz val="11"/>
        <color theme="1"/>
        <rFont val="Times New Roman"/>
        <family val="1"/>
      </rPr>
      <t>Objetivo Estratégicos</t>
    </r>
    <r>
      <rPr>
        <sz val="11"/>
        <color theme="1"/>
        <rFont val="Times New Roman"/>
        <family val="1"/>
      </rPr>
      <t xml:space="preserve"> (2.2“Competitividad e innovación”:                             2.3)  Regionalización y diversificación productiva”: </t>
    </r>
  </si>
  <si>
    <r>
      <rPr>
        <b/>
        <sz val="11"/>
        <rFont val="Calibri"/>
        <family val="2"/>
      </rPr>
      <t>EJE II</t>
    </r>
    <r>
      <rPr>
        <sz val="11"/>
        <rFont val="Calibri"/>
        <family val="2"/>
      </rPr>
      <t xml:space="preserve"> Mejora del ambiente competitivo empresarial</t>
    </r>
  </si>
  <si>
    <t>INFORME PARCIAL DE RENDICIÓN DE CUENTAS AL CIUDADANO</t>
  </si>
  <si>
    <t>Ministerio de Industria y Comercio</t>
  </si>
  <si>
    <t>https://micpy-my.sharepoint.com/:f:/g/personal/scomercio_mic_gov_py/Eosip_xeyCpOhmTih6_Ra2EBHOiH7CcfP1bylVq3WYpp6w?e=On0Zi6</t>
  </si>
  <si>
    <t xml:space="preserve">Considerrando situación COVID, la cantidad de reuniones programadas para el año fueron reducidas en gran medida, sin embargo, se participa en todas las reuniones virtuales a las que se convoca </t>
  </si>
  <si>
    <t>https://micpy-my.sharepoint.com/:f:/g/personal/scomercio_mic_gov_py/EtG4dF6MLrhGsxECEtU4ws4BaaG3ylA1xMZOdQngbHewMQ?e=vzpHFx</t>
  </si>
  <si>
    <t xml:space="preserve"> Formulación de propuestas de normativas sectoriales de servicios</t>
  </si>
  <si>
    <t>Coordinación del Comité Ejecutivo del Foro Nacional de Servicios</t>
  </si>
  <si>
    <t>Formulación de estudios diagnósticos sectoriales de servicios</t>
  </si>
  <si>
    <t>https://micpy-my.sharepoint.com/:f:/g/personal/scomercio_mic_gov_py/EgrC0XcaanROuhNzblaf9bMBPAAkPJoKwV9SEyg0cXluig?e=Qw5dlU</t>
  </si>
  <si>
    <t>https://micpy-my.sharepoint.com/:f:/g/personal/scomercio_mic_gov_py/EsomWdoXbUNDoef7e028inIBZfgha4EFaV8C_UpfnhB9tQ?e=mVveSW</t>
  </si>
  <si>
    <t>https://micpy-my.sharepoint.com/:f:/g/personal/scomercio_mic_gov_py/EglFDpgbkGpInsPRQptEI9ABwdGqOtkdocwphDcPtsEGEA?e=VVpdZV</t>
  </si>
  <si>
    <t>https://micpy-my.sharepoint.com/:f:/g/personal/scomercio_mic_gov_py/EpHIQQTWiJdGgRGYvEUsGn0BYPIBItNPO2nXbtt7jzCTsQ?e=A3nXJJ</t>
  </si>
  <si>
    <t>https://micpy-my.sharepoint.com/:f:/g/personal/scomercio_mic_gov_py/EpNv3vu4iQtEvwkdQLVDKNsBmYb-vXNkiceLj-37ad0Ieg?e=EthGqQ</t>
  </si>
  <si>
    <t>https://micpy-my.sharepoint.com/:f:/g/personal/scomercio_mic_gov_py/EjSqPEcjrdBPtaPzaao6KxsBHZ8DQDwSJn5fbOdSjOhy2A?e=A37Uap</t>
  </si>
  <si>
    <t>https://micpy-my.sharepoint.com/:f:/g/personal/scomercio_mic_gov_py/EnyZFVtzgS9KrnN8MvHwRi4BtLZSRwj7IPK2MH7H20Ufnw?e=iTIefF</t>
  </si>
  <si>
    <t>https://micpy-my.sharepoint.com/:f:/g/personal/scomercio_mic_gov_py/EnfsGoYpFPpPljGyJSMW8UUBXWws2GD_oL2IAtPYEcyRqQ?e=ae1cdp</t>
  </si>
  <si>
    <t>https://micpy-my.sharepoint.com/:f:/g/personal/scomercio_mic_gov_py/En4PAAeZx8pOuhalrNlTZx4BOokGIExmIB3WNMYVgk5icw?e=6NxQA2</t>
  </si>
  <si>
    <t>https://micpy-my.sharepoint.com/:f:/g/personal/scomercio_mic_gov_py/EttZ9JkIh3hPhJn7T8t_aDABTRHjByYhzB1IAHGuub9nYQ?e=e1BSFx</t>
  </si>
  <si>
    <t>https://micpy-my.sharepoint.com/:f:/g/personal/scomercio_mic_gov_py/Etr13XiYxc1JsLsEJJnzChYBAUA0wwkz4MO9pWt3tlQ7wQ?e=Src2wa</t>
  </si>
  <si>
    <t>https://micpy-my.sharepoint.com/:f:/g/personal/scomercio_mic_gov_py/EnyZFVtzgS9KrnN8MvHwRi4BtLZSRwj7IPK2MH7H20Ufnw?e=WcfF1z</t>
  </si>
  <si>
    <t>https://micpy-my.sharepoint.com/:f:/g/personal/scomercio_mic_gov_py/Er0PJG-z6j5Ott08OPxYfgcBezQn0nQ_Ga1jIoPIwu74RA?e=gPtYFO</t>
  </si>
  <si>
    <t>https://micpy-my.sharepoint.com/:f:/g/personal/scomercio_mic_gov_py/EmKx8mCD9-ZEgbB9N8COUgUBnwEGjqVODtJY68TZoOcZmQ?e=10dFb7</t>
  </si>
  <si>
    <t>https://micpy-my.sharepoint.com/:f:/g/personal/scomercio_mic_gov_py/EokjQqte2WNEiYo871t_6SUB2nwIdqr6Oc7S2YqR00BSQA?e=H95iGM</t>
  </si>
  <si>
    <t>https://micpy-my.sharepoint.com/:f:/g/personal/scomercio_mic_gov_py/EiL2hV1H4JtJlgOWFfD65z0BnL-jxWXqB2ZIGnEI71UtKg?e=Uta21j</t>
  </si>
  <si>
    <t>https://micpy-my.sharepoint.com/:f:/g/personal/scomercio_mic_gov_py/EsBkW7-5e59DivumNg4TGHYBAplEcvWl3zeD74dhQ84o0w?e=O3FEIA</t>
  </si>
  <si>
    <t>https://micpy-my.sharepoint.com/:f:/g/personal/scomercio_mic_gov_py/EjmK4KYLEVNEjhJmFTOk-_sB2I0R_cMK-tNk1_d3OTJ8fA?e=Ox6kxk</t>
  </si>
  <si>
    <t>Emisión de lista de certificados revocados de la CA Raíz</t>
  </si>
  <si>
    <t>https://micpy-my.sharepoint.com/:f:/g/personal/scomercio_mic_gov_py/EgKY8HQxymZApW7bRO6RP0EBCDApH8HbgK5TEmDWeTZ-UQ?e=WDrngA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</si>
</sst>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 _€_-;\-* #,##0\ _€_-;_-* &quot;-&quot;\ _€_-;_-@_-"/>
    <numFmt numFmtId="165" formatCode="_-* #,##0.00\ _€_-;\-* #,##0.00\ _€_-;_-* &quot;-&quot;??\ _€_-;_-@_-"/>
    <numFmt numFmtId="166" formatCode="0.0%"/>
    <numFmt numFmtId="167" formatCode="_-* #,##0.00_-;\-* #,##0.00_-;_-* &quot;-&quot;??_-;_-@_-"/>
    <numFmt numFmtId="168" formatCode="_-* #,##0_-;\-* #,##0_-;_-* &quot;-&quot;??_-;_-@_-"/>
    <numFmt numFmtId="169" formatCode="_(* #,##0_);_(* \(#,##0\);_(* &quot;-&quot;??_);_(@_)"/>
  </numFmts>
  <fonts count="38">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charset val="134"/>
      <scheme val="minor"/>
    </font>
    <font>
      <sz val="11"/>
      <color theme="1"/>
      <name val="Calibri"/>
      <charset val="134"/>
    </font>
    <font>
      <sz val="12"/>
      <color theme="1"/>
      <name val="Calibri"/>
      <family val="2"/>
      <scheme val="minor"/>
    </font>
    <font>
      <u/>
      <sz val="11"/>
      <color theme="10"/>
      <name val="Calibri"/>
      <family val="2"/>
      <scheme val="minor"/>
    </font>
    <font>
      <strike/>
      <sz val="10"/>
      <name val="Trebuchet MS"/>
      <family val="2"/>
    </font>
    <font>
      <sz val="11"/>
      <color theme="1"/>
      <name val="Calibri"/>
      <charset val="134"/>
      <scheme val="minor"/>
    </font>
    <font>
      <b/>
      <u/>
      <sz val="14"/>
      <color theme="1"/>
      <name val="Calibri"/>
      <family val="2"/>
      <scheme val="minor"/>
    </font>
    <font>
      <b/>
      <sz val="14"/>
      <color theme="1"/>
      <name val="Calibri"/>
      <family val="2"/>
      <scheme val="minor"/>
    </font>
    <font>
      <b/>
      <u/>
      <sz val="16"/>
      <color theme="1"/>
      <name val="Calibri"/>
      <family val="2"/>
      <scheme val="minor"/>
    </font>
    <font>
      <b/>
      <sz val="16"/>
      <color theme="1"/>
      <name val="Calibri"/>
      <family val="2"/>
      <scheme val="minor"/>
    </font>
    <font>
      <u/>
      <sz val="12"/>
      <color theme="1"/>
      <name val="Calibri"/>
      <family val="2"/>
      <scheme val="minor"/>
    </font>
    <font>
      <sz val="11"/>
      <color theme="1"/>
      <name val="Calibri"/>
      <family val="2"/>
    </font>
    <font>
      <b/>
      <sz val="11"/>
      <color theme="1"/>
      <name val="Calibri"/>
      <family val="2"/>
      <scheme val="minor"/>
    </font>
    <font>
      <u/>
      <sz val="11"/>
      <color theme="1"/>
      <name val="Calibri"/>
      <family val="2"/>
      <scheme val="minor"/>
    </font>
    <font>
      <b/>
      <u/>
      <sz val="11"/>
      <color theme="1"/>
      <name val="Calibri"/>
      <family val="2"/>
    </font>
    <font>
      <u/>
      <sz val="11"/>
      <color theme="1"/>
      <name val="Calibri"/>
      <family val="2"/>
    </font>
    <font>
      <b/>
      <u/>
      <sz val="14"/>
      <color theme="1"/>
      <name val="Calibri"/>
      <family val="2"/>
    </font>
    <font>
      <b/>
      <sz val="11"/>
      <color theme="1"/>
      <name val="Calibri"/>
      <family val="2"/>
    </font>
    <font>
      <sz val="14"/>
      <color theme="1"/>
      <name val="Calibri"/>
      <family val="2"/>
      <scheme val="minor"/>
    </font>
    <font>
      <b/>
      <sz val="12"/>
      <color theme="1"/>
      <name val="Calibri"/>
      <family val="2"/>
      <scheme val="minor"/>
    </font>
    <font>
      <b/>
      <u/>
      <sz val="11"/>
      <color theme="1"/>
      <name val="Calibri"/>
      <charset val="134"/>
      <scheme val="minor"/>
    </font>
    <font>
      <b/>
      <u/>
      <sz val="11"/>
      <color theme="1"/>
      <name val="Calibri"/>
      <family val="2"/>
      <scheme val="minor"/>
    </font>
    <font>
      <sz val="10"/>
      <color rgb="FF000000"/>
      <name val="Arial"/>
      <family val="2"/>
    </font>
    <font>
      <b/>
      <sz val="18"/>
      <color theme="1"/>
      <name val="Calibri"/>
      <family val="2"/>
      <scheme val="minor"/>
    </font>
    <font>
      <b/>
      <sz val="10"/>
      <color theme="1"/>
      <name val="Calibri"/>
      <family val="2"/>
      <scheme val="minor"/>
    </font>
    <font>
      <sz val="10"/>
      <color theme="1"/>
      <name val="Calibri"/>
      <family val="2"/>
      <scheme val="minor"/>
    </font>
    <font>
      <b/>
      <u/>
      <sz val="11"/>
      <name val="Calibri"/>
      <family val="2"/>
    </font>
    <font>
      <sz val="11"/>
      <name val="Calibri"/>
      <family val="2"/>
    </font>
    <font>
      <b/>
      <sz val="11"/>
      <name val="Calibri"/>
      <family val="2"/>
    </font>
    <font>
      <sz val="11"/>
      <color theme="1"/>
      <name val="Times New Roman"/>
      <family val="1"/>
    </font>
    <font>
      <b/>
      <sz val="11"/>
      <color theme="1"/>
      <name val="Times New Roman"/>
      <family val="1"/>
    </font>
    <font>
      <sz val="11"/>
      <color theme="1"/>
      <name val="Trebuchet MS"/>
      <family val="2"/>
    </font>
  </fonts>
  <fills count="8">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s>
  <cellStyleXfs count="6">
    <xf numFmtId="0" fontId="0" fillId="0" borderId="0">
      <alignment vertical="center"/>
    </xf>
    <xf numFmtId="0" fontId="9" fillId="0" borderId="0" applyNumberFormat="0" applyFill="0" applyBorder="0" applyAlignment="0" applyProtection="0">
      <alignment vertical="center"/>
    </xf>
    <xf numFmtId="167" fontId="11" fillId="0" borderId="0" applyFont="0" applyFill="0" applyBorder="0" applyAlignment="0" applyProtection="0"/>
    <xf numFmtId="0" fontId="5" fillId="0" borderId="0"/>
    <xf numFmtId="165" fontId="11" fillId="0" borderId="0" applyFont="0" applyFill="0" applyBorder="0" applyAlignment="0" applyProtection="0"/>
    <xf numFmtId="164" fontId="11" fillId="0" borderId="0" applyFont="0" applyFill="0" applyBorder="0" applyAlignment="0" applyProtection="0"/>
  </cellStyleXfs>
  <cellXfs count="205">
    <xf numFmtId="0" fontId="0" fillId="0" borderId="0" xfId="0">
      <alignment vertical="center"/>
    </xf>
    <xf numFmtId="0" fontId="6" fillId="0" borderId="0" xfId="0" applyFont="1">
      <alignment vertical="center"/>
    </xf>
    <xf numFmtId="0" fontId="0" fillId="0" borderId="1" xfId="0" applyBorder="1">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8" fillId="0" borderId="1" xfId="0" applyFont="1" applyBorder="1" applyAlignment="1">
      <alignment vertical="center" wrapText="1"/>
    </xf>
    <xf numFmtId="0" fontId="8" fillId="0" borderId="1" xfId="0" applyFont="1" applyFill="1" applyBorder="1" applyAlignment="1">
      <alignment horizontal="center" vertical="center" wrapText="1"/>
    </xf>
    <xf numFmtId="0" fontId="0" fillId="2" borderId="0" xfId="0" applyFill="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Fill="1">
      <alignment vertical="center"/>
    </xf>
    <xf numFmtId="0" fontId="0" fillId="0" borderId="0" xfId="0" applyFill="1" applyAlignment="1">
      <alignment horizontal="center" vertical="center"/>
    </xf>
    <xf numFmtId="168" fontId="0" fillId="0" borderId="0" xfId="2" applyNumberFormat="1" applyFont="1" applyFill="1" applyAlignment="1">
      <alignment vertical="center"/>
    </xf>
    <xf numFmtId="0" fontId="12" fillId="0" borderId="0" xfId="0" applyFont="1" applyFill="1">
      <alignment vertical="center"/>
    </xf>
    <xf numFmtId="0" fontId="13" fillId="0" borderId="0" xfId="0" applyFont="1" applyFill="1">
      <alignment vertical="center"/>
    </xf>
    <xf numFmtId="0" fontId="8" fillId="0" borderId="1" xfId="0" applyFont="1" applyFill="1" applyBorder="1" applyAlignment="1">
      <alignment horizontal="center" vertical="center"/>
    </xf>
    <xf numFmtId="0" fontId="8" fillId="0" borderId="1" xfId="0" applyFont="1" applyFill="1" applyBorder="1" applyAlignment="1">
      <alignment vertical="center" wrapText="1"/>
    </xf>
    <xf numFmtId="0" fontId="8" fillId="0" borderId="0" xfId="0" applyFont="1" applyFill="1">
      <alignment vertical="center"/>
    </xf>
    <xf numFmtId="0" fontId="16" fillId="0" borderId="0" xfId="0" applyFont="1" applyFill="1">
      <alignment vertical="center"/>
    </xf>
    <xf numFmtId="0" fontId="8" fillId="0" borderId="1" xfId="0" quotePrefix="1" applyFont="1" applyFill="1" applyBorder="1" applyAlignment="1">
      <alignment horizontal="center" vertical="center"/>
    </xf>
    <xf numFmtId="9" fontId="8" fillId="0" borderId="1" xfId="0" applyNumberFormat="1" applyFont="1" applyFill="1" applyBorder="1" applyAlignment="1">
      <alignment horizontal="center" vertical="center"/>
    </xf>
    <xf numFmtId="0" fontId="8" fillId="0" borderId="1" xfId="3" applyFont="1" applyFill="1" applyBorder="1" applyAlignment="1">
      <alignment vertical="top" wrapText="1"/>
    </xf>
    <xf numFmtId="9" fontId="8" fillId="0" borderId="1" xfId="3" applyNumberFormat="1" applyFont="1" applyFill="1" applyBorder="1" applyAlignment="1">
      <alignment horizontal="center" vertical="center" wrapText="1"/>
    </xf>
    <xf numFmtId="0" fontId="8" fillId="0" borderId="1" xfId="3" applyFont="1" applyFill="1" applyBorder="1" applyAlignment="1">
      <alignment horizontal="left" vertical="center" wrapText="1"/>
    </xf>
    <xf numFmtId="0" fontId="8" fillId="0" borderId="1" xfId="3"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0" fontId="0" fillId="3" borderId="0" xfId="0" applyFill="1">
      <alignmen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wrapText="1"/>
    </xf>
    <xf numFmtId="168" fontId="8" fillId="0" borderId="0" xfId="2" applyNumberFormat="1" applyFont="1" applyFill="1" applyBorder="1" applyAlignment="1">
      <alignment vertical="center"/>
    </xf>
    <xf numFmtId="9" fontId="8" fillId="0" borderId="0" xfId="0" applyNumberFormat="1" applyFont="1" applyFill="1" applyBorder="1" applyAlignment="1">
      <alignment horizontal="center" vertical="center"/>
    </xf>
    <xf numFmtId="0" fontId="8" fillId="0" borderId="0"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4" borderId="0" xfId="0" applyFill="1" applyAlignment="1">
      <alignment vertical="center" wrapText="1"/>
    </xf>
    <xf numFmtId="0" fontId="19" fillId="0" borderId="0" xfId="0" applyFont="1" applyFill="1">
      <alignment vertical="center"/>
    </xf>
    <xf numFmtId="0" fontId="20" fillId="0" borderId="0" xfId="0" applyFont="1">
      <alignment vertical="center"/>
    </xf>
    <xf numFmtId="0" fontId="21" fillId="0" borderId="0" xfId="0" applyFont="1">
      <alignment vertical="center"/>
    </xf>
    <xf numFmtId="0" fontId="17" fillId="0" borderId="1" xfId="0" applyFont="1" applyBorder="1" applyAlignment="1">
      <alignment horizontal="center" vertical="center" wrapText="1"/>
    </xf>
    <xf numFmtId="0" fontId="18" fillId="0" borderId="0" xfId="0" applyFont="1">
      <alignment vertical="center"/>
    </xf>
    <xf numFmtId="0" fontId="23" fillId="0" borderId="0" xfId="0" applyFont="1">
      <alignment vertical="center"/>
    </xf>
    <xf numFmtId="0" fontId="19" fillId="0" borderId="0" xfId="0" applyFont="1">
      <alignment vertical="center"/>
    </xf>
    <xf numFmtId="0" fontId="12" fillId="0" borderId="0" xfId="0" applyFont="1">
      <alignment vertical="center"/>
    </xf>
    <xf numFmtId="0" fontId="24" fillId="0" borderId="0" xfId="0" applyFont="1">
      <alignment vertical="center"/>
    </xf>
    <xf numFmtId="0" fontId="25" fillId="0" borderId="1" xfId="0" applyFont="1" applyBorder="1" applyAlignment="1">
      <alignment vertical="center" wrapText="1"/>
    </xf>
    <xf numFmtId="0" fontId="25" fillId="0" borderId="1" xfId="0" applyFont="1" applyBorder="1">
      <alignment vertical="center"/>
    </xf>
    <xf numFmtId="9" fontId="8" fillId="0" borderId="1" xfId="0" applyNumberFormat="1" applyFont="1" applyBorder="1" applyAlignment="1" applyProtection="1">
      <alignment horizontal="center" vertical="center" wrapText="1"/>
    </xf>
    <xf numFmtId="9" fontId="8" fillId="0" borderId="1" xfId="0" applyNumberFormat="1" applyFont="1" applyBorder="1" applyAlignment="1" applyProtection="1">
      <alignment horizontal="center" vertical="center"/>
      <protection locked="0"/>
    </xf>
    <xf numFmtId="0" fontId="8" fillId="0" borderId="1" xfId="0" applyFont="1" applyBorder="1" applyAlignment="1" applyProtection="1">
      <alignment vertical="center" wrapText="1"/>
      <protection locked="0"/>
    </xf>
    <xf numFmtId="0" fontId="22" fillId="0" borderId="0" xfId="0" applyFont="1" applyAlignment="1">
      <alignment vertical="center"/>
    </xf>
    <xf numFmtId="0" fontId="0" fillId="0" borderId="1" xfId="0" applyBorder="1" applyAlignment="1">
      <alignment horizontal="center" vertical="center"/>
    </xf>
    <xf numFmtId="0" fontId="8" fillId="0" borderId="1" xfId="0" applyFont="1" applyFill="1" applyBorder="1" applyAlignment="1">
      <alignment horizontal="center" vertical="center"/>
    </xf>
    <xf numFmtId="0" fontId="0" fillId="0" borderId="0" xfId="0" applyBorder="1">
      <alignment vertical="center"/>
    </xf>
    <xf numFmtId="0" fontId="26" fillId="0" borderId="0" xfId="0" applyFont="1">
      <alignment vertical="center"/>
    </xf>
    <xf numFmtId="0" fontId="7" fillId="0" borderId="0" xfId="0" applyFont="1" applyBorder="1" applyAlignment="1">
      <alignment horizontal="justify" vertical="top" wrapText="1"/>
    </xf>
    <xf numFmtId="0" fontId="3" fillId="0" borderId="1" xfId="0" applyFont="1" applyBorder="1" applyAlignment="1">
      <alignment horizontal="center" vertical="center"/>
    </xf>
    <xf numFmtId="0" fontId="3" fillId="0" borderId="1" xfId="0" applyFont="1" applyBorder="1">
      <alignment vertical="center"/>
    </xf>
    <xf numFmtId="0" fontId="23" fillId="0" borderId="1" xfId="0" applyFont="1" applyBorder="1" applyAlignment="1">
      <alignment horizontal="center" vertical="center" wrapText="1"/>
    </xf>
    <xf numFmtId="0" fontId="18" fillId="0" borderId="1" xfId="0" applyFont="1" applyBorder="1" applyAlignment="1">
      <alignment horizontal="center" vertical="center"/>
    </xf>
    <xf numFmtId="0" fontId="27" fillId="0" borderId="0" xfId="0" applyFont="1">
      <alignment vertical="center"/>
    </xf>
    <xf numFmtId="9" fontId="17" fillId="0" borderId="1" xfId="0" applyNumberFormat="1" applyFont="1" applyBorder="1" applyAlignment="1">
      <alignment horizontal="center" vertical="center" wrapText="1"/>
    </xf>
    <xf numFmtId="0" fontId="9" fillId="0" borderId="1" xfId="1" applyBorder="1" applyAlignment="1">
      <alignment vertical="center" wrapText="1"/>
    </xf>
    <xf numFmtId="0" fontId="17" fillId="0" borderId="0" xfId="0" applyFont="1">
      <alignment vertical="center"/>
    </xf>
    <xf numFmtId="0" fontId="17" fillId="0" borderId="1" xfId="0" applyFont="1" applyBorder="1">
      <alignment vertical="center"/>
    </xf>
    <xf numFmtId="14" fontId="17"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7" fillId="0" borderId="1" xfId="0" applyFont="1" applyBorder="1" applyAlignment="1">
      <alignment horizontal="center" vertical="center"/>
    </xf>
    <xf numFmtId="0" fontId="28" fillId="0" borderId="1" xfId="0" applyFont="1" applyBorder="1" applyAlignment="1">
      <alignment horizontal="center" vertical="center" wrapText="1"/>
    </xf>
    <xf numFmtId="168" fontId="8" fillId="0" borderId="1" xfId="2" applyNumberFormat="1" applyFont="1" applyFill="1" applyBorder="1" applyAlignment="1">
      <alignment horizontal="center" vertical="center"/>
    </xf>
    <xf numFmtId="0" fontId="0" fillId="4" borderId="1" xfId="0" applyFill="1" applyBorder="1" applyAlignment="1">
      <alignment horizontal="center" vertical="center" wrapText="1"/>
    </xf>
    <xf numFmtId="169" fontId="11" fillId="4" borderId="1" xfId="4" applyNumberFormat="1" applyFont="1" applyFill="1" applyBorder="1" applyAlignment="1">
      <alignment horizontal="center" vertical="center" wrapText="1"/>
    </xf>
    <xf numFmtId="9" fontId="0" fillId="4" borderId="1" xfId="0" applyNumberFormat="1" applyFill="1" applyBorder="1" applyAlignment="1">
      <alignment horizontal="center" vertical="center" wrapText="1"/>
    </xf>
    <xf numFmtId="0" fontId="21" fillId="4" borderId="0" xfId="0" applyFont="1" applyFill="1">
      <alignment vertical="center"/>
    </xf>
    <xf numFmtId="0" fontId="3" fillId="4" borderId="0" xfId="0" applyFont="1" applyFill="1">
      <alignment vertical="center"/>
    </xf>
    <xf numFmtId="0" fontId="17"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17" fillId="4"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8" fillId="5" borderId="1" xfId="0" applyFont="1" applyFill="1" applyBorder="1" applyAlignment="1">
      <alignment horizontal="center" vertical="center"/>
    </xf>
    <xf numFmtId="0" fontId="0" fillId="4" borderId="1" xfId="0" applyFill="1" applyBorder="1" applyAlignment="1">
      <alignment horizontal="center" vertical="center"/>
    </xf>
    <xf numFmtId="0" fontId="9" fillId="4" borderId="1" xfId="1" applyFill="1" applyBorder="1" applyAlignment="1">
      <alignment vertical="center" wrapText="1"/>
    </xf>
    <xf numFmtId="0" fontId="17"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lignment vertical="center"/>
    </xf>
    <xf numFmtId="0" fontId="17" fillId="0" borderId="1" xfId="0" applyFont="1" applyFill="1" applyBorder="1" applyAlignment="1">
      <alignment vertical="center" wrapText="1"/>
    </xf>
    <xf numFmtId="0" fontId="9" fillId="0" borderId="1" xfId="1" applyBorder="1" applyAlignment="1">
      <alignment horizontal="center" vertical="center" wrapText="1"/>
    </xf>
    <xf numFmtId="0" fontId="0" fillId="4" borderId="1" xfId="0" applyFill="1" applyBorder="1">
      <alignment vertical="center"/>
    </xf>
    <xf numFmtId="0" fontId="0" fillId="0" borderId="0" xfId="0" applyBorder="1" applyAlignment="1">
      <alignment horizontal="center" vertical="center" wrapText="1"/>
    </xf>
    <xf numFmtId="3" fontId="0" fillId="0" borderId="0" xfId="0" applyNumberFormat="1" applyBorder="1" applyAlignment="1">
      <alignment horizontal="center" vertical="center" wrapText="1"/>
    </xf>
    <xf numFmtId="0" fontId="9" fillId="0" borderId="0" xfId="1" applyBorder="1" applyAlignment="1">
      <alignment horizontal="center" vertical="center" wrapText="1"/>
    </xf>
    <xf numFmtId="0" fontId="3" fillId="0" borderId="0" xfId="0" applyFont="1" applyBorder="1" applyAlignment="1">
      <alignment horizontal="center" vertical="center" wrapText="1"/>
    </xf>
    <xf numFmtId="0" fontId="9" fillId="0" borderId="0" xfId="1" applyBorder="1" applyAlignment="1">
      <alignment vertical="center" wrapText="1"/>
    </xf>
    <xf numFmtId="3" fontId="0" fillId="0" borderId="0" xfId="0" applyNumberFormat="1" applyBorder="1" applyAlignment="1">
      <alignment horizontal="center" vertical="center"/>
    </xf>
    <xf numFmtId="0" fontId="17" fillId="0" borderId="4" xfId="0" applyFont="1" applyBorder="1" applyAlignment="1">
      <alignment horizontal="center" vertical="center"/>
    </xf>
    <xf numFmtId="0" fontId="0" fillId="0" borderId="4" xfId="0" applyBorder="1" applyAlignment="1">
      <alignment vertical="center" wrapText="1"/>
    </xf>
    <xf numFmtId="0" fontId="0" fillId="0" borderId="1" xfId="0" applyBorder="1" applyAlignment="1">
      <alignment vertical="top" wrapText="1"/>
    </xf>
    <xf numFmtId="0" fontId="23" fillId="4" borderId="1" xfId="0" applyFont="1" applyFill="1" applyBorder="1">
      <alignment vertical="center"/>
    </xf>
    <xf numFmtId="0" fontId="17" fillId="0" borderId="1" xfId="0" applyFont="1" applyBorder="1" applyAlignment="1">
      <alignment vertical="center" wrapText="1"/>
    </xf>
    <xf numFmtId="0" fontId="0" fillId="0" borderId="1" xfId="0" applyBorder="1" applyAlignment="1">
      <alignment horizontal="center" vertical="center" wrapText="1"/>
    </xf>
    <xf numFmtId="0" fontId="17" fillId="6"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30" fillId="5" borderId="1" xfId="0" applyFont="1" applyFill="1" applyBorder="1">
      <alignment vertical="center"/>
    </xf>
    <xf numFmtId="3" fontId="30" fillId="5" borderId="1" xfId="0" applyNumberFormat="1" applyFont="1" applyFill="1" applyBorder="1">
      <alignment vertical="center"/>
    </xf>
    <xf numFmtId="0" fontId="31" fillId="0" borderId="1" xfId="0" applyFont="1" applyBorder="1">
      <alignment vertical="center"/>
    </xf>
    <xf numFmtId="0" fontId="31" fillId="0" borderId="1" xfId="0" applyFont="1" applyBorder="1" applyAlignment="1">
      <alignment horizontal="right" vertical="center"/>
    </xf>
    <xf numFmtId="3" fontId="31" fillId="0" borderId="1" xfId="0" applyNumberFormat="1" applyFont="1" applyBorder="1">
      <alignment vertical="center"/>
    </xf>
    <xf numFmtId="0" fontId="30" fillId="5" borderId="1" xfId="0" applyFont="1" applyFill="1" applyBorder="1" applyAlignment="1">
      <alignment horizontal="right" vertical="center"/>
    </xf>
    <xf numFmtId="3" fontId="31" fillId="0" borderId="1" xfId="0" applyNumberFormat="1" applyFont="1" applyBorder="1" applyAlignment="1">
      <alignment vertical="center" wrapText="1"/>
    </xf>
    <xf numFmtId="0" fontId="31" fillId="0" borderId="1" xfId="0" applyFont="1" applyBorder="1" applyAlignment="1">
      <alignment vertical="center" wrapText="1"/>
    </xf>
    <xf numFmtId="0" fontId="31" fillId="6" borderId="1" xfId="0" applyFont="1" applyFill="1" applyBorder="1">
      <alignment vertical="center"/>
    </xf>
    <xf numFmtId="0" fontId="31" fillId="6" borderId="1" xfId="0" applyFont="1" applyFill="1" applyBorder="1" applyAlignment="1">
      <alignment horizontal="right" vertical="center"/>
    </xf>
    <xf numFmtId="3" fontId="30" fillId="6" borderId="1" xfId="0" applyNumberFormat="1" applyFont="1" applyFill="1" applyBorder="1">
      <alignment vertical="center"/>
    </xf>
    <xf numFmtId="3" fontId="30" fillId="6" borderId="1" xfId="0" applyNumberFormat="1" applyFont="1" applyFill="1" applyBorder="1" applyAlignment="1">
      <alignment horizontal="left" vertical="center"/>
    </xf>
    <xf numFmtId="0" fontId="17" fillId="0" borderId="1" xfId="0" applyFont="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0" fillId="7" borderId="1" xfId="0" applyFill="1" applyBorder="1" applyAlignment="1">
      <alignment horizontal="center" vertical="center"/>
    </xf>
    <xf numFmtId="0" fontId="17" fillId="7" borderId="1" xfId="0" applyFont="1" applyFill="1" applyBorder="1">
      <alignment vertical="center"/>
    </xf>
    <xf numFmtId="0" fontId="0" fillId="7" borderId="1" xfId="0" applyFill="1" applyBorder="1">
      <alignment vertical="center"/>
    </xf>
    <xf numFmtId="0" fontId="0" fillId="7" borderId="1" xfId="0" applyFill="1" applyBorder="1" applyAlignment="1">
      <alignment horizontal="center" vertical="center" wrapText="1"/>
    </xf>
    <xf numFmtId="0" fontId="17" fillId="4" borderId="1" xfId="0" applyFont="1" applyFill="1" applyBorder="1">
      <alignment vertical="center"/>
    </xf>
    <xf numFmtId="0" fontId="17" fillId="7" borderId="1" xfId="0" applyFont="1" applyFill="1" applyBorder="1" applyAlignment="1">
      <alignment vertical="center"/>
    </xf>
    <xf numFmtId="0" fontId="0" fillId="7" borderId="1" xfId="0" applyFill="1" applyBorder="1" applyAlignment="1">
      <alignment vertical="center"/>
    </xf>
    <xf numFmtId="0" fontId="0" fillId="7" borderId="1" xfId="0" applyFill="1" applyBorder="1" applyAlignment="1">
      <alignment vertical="center" wrapText="1"/>
    </xf>
    <xf numFmtId="0" fontId="15" fillId="7" borderId="1" xfId="0" applyFont="1" applyFill="1" applyBorder="1" applyAlignment="1">
      <alignment horizontal="center" vertical="center" wrapText="1"/>
    </xf>
    <xf numFmtId="0" fontId="8" fillId="7" borderId="1" xfId="0" applyFont="1" applyFill="1" applyBorder="1" applyAlignment="1">
      <alignment horizontal="center" vertical="center"/>
    </xf>
    <xf numFmtId="0" fontId="3" fillId="0" borderId="3" xfId="0" applyFont="1" applyBorder="1" applyAlignment="1">
      <alignment horizontal="center" vertical="center"/>
    </xf>
    <xf numFmtId="0" fontId="0" fillId="0" borderId="2" xfId="0" applyBorder="1" applyAlignment="1">
      <alignment horizontal="center" vertical="center"/>
    </xf>
    <xf numFmtId="0" fontId="1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3" xfId="0" applyFont="1" applyBorder="1" applyAlignment="1">
      <alignment horizontal="center" vertical="center" wrapText="1"/>
    </xf>
    <xf numFmtId="0" fontId="0" fillId="0" borderId="2" xfId="0" applyBorder="1" applyAlignment="1">
      <alignment horizontal="center" vertical="center" wrapText="1"/>
    </xf>
    <xf numFmtId="164" fontId="17" fillId="0" borderId="1" xfId="5" applyFont="1" applyBorder="1" applyAlignment="1">
      <alignment horizontal="center" vertical="center" wrapText="1"/>
    </xf>
    <xf numFmtId="164" fontId="7" fillId="0" borderId="1" xfId="5" applyFont="1" applyBorder="1" applyAlignment="1">
      <alignment horizontal="center" vertical="center" wrapText="1"/>
    </xf>
    <xf numFmtId="0" fontId="18" fillId="5"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23" fillId="5" borderId="3"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23" fillId="5" borderId="1" xfId="0" applyFont="1" applyFill="1" applyBorder="1" applyAlignment="1">
      <alignment horizontal="center" vertical="center" wrapText="1"/>
    </xf>
    <xf numFmtId="0" fontId="17"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2" fillId="0" borderId="0" xfId="0" applyFont="1" applyAlignment="1">
      <alignment horizontal="left" vertical="center" wrapText="1"/>
    </xf>
    <xf numFmtId="0" fontId="8" fillId="7"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Border="1" applyAlignment="1">
      <alignment horizontal="left" vertical="center"/>
    </xf>
    <xf numFmtId="0" fontId="0" fillId="0" borderId="1" xfId="0" applyBorder="1" applyAlignment="1">
      <alignment horizontal="left" vertical="center"/>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0" fontId="23" fillId="7" borderId="1" xfId="0" applyFont="1" applyFill="1" applyBorder="1" applyAlignment="1">
      <alignment horizontal="left" vertical="center" wrapText="1"/>
    </xf>
    <xf numFmtId="0" fontId="23" fillId="7" borderId="1" xfId="0" applyFont="1" applyFill="1" applyBorder="1" applyAlignment="1">
      <alignment horizontal="center" vertical="center" wrapText="1"/>
    </xf>
    <xf numFmtId="0" fontId="18" fillId="7" borderId="1" xfId="0" applyFont="1" applyFill="1" applyBorder="1">
      <alignment vertical="center"/>
    </xf>
    <xf numFmtId="0" fontId="23" fillId="7" borderId="1" xfId="0" applyFont="1" applyFill="1" applyBorder="1" applyAlignment="1">
      <alignment horizontal="center" vertical="center" wrapText="1"/>
    </xf>
    <xf numFmtId="0" fontId="32" fillId="0" borderId="1" xfId="0" applyFont="1" applyFill="1" applyBorder="1" applyAlignment="1">
      <alignment horizontal="center" vertical="top" wrapText="1" readingOrder="1"/>
    </xf>
    <xf numFmtId="0" fontId="33" fillId="0" borderId="1" xfId="0" applyFont="1" applyFill="1" applyBorder="1" applyAlignment="1">
      <alignment horizontal="center" vertical="center" wrapText="1" readingOrder="1"/>
    </xf>
    <xf numFmtId="0" fontId="1" fillId="0" borderId="1" xfId="0" applyFont="1" applyBorder="1" applyAlignment="1">
      <alignment horizontal="center" vertical="center" wrapText="1"/>
    </xf>
    <xf numFmtId="0" fontId="34" fillId="0" borderId="1" xfId="0" applyFont="1" applyFill="1" applyBorder="1" applyAlignment="1">
      <alignment horizontal="left" vertical="top" wrapText="1" readingOrder="1"/>
    </xf>
    <xf numFmtId="0" fontId="33" fillId="0" borderId="1" xfId="0" applyFont="1" applyFill="1" applyBorder="1" applyAlignment="1">
      <alignment horizontal="left" vertical="top" wrapText="1" readingOrder="1"/>
    </xf>
    <xf numFmtId="0" fontId="32" fillId="0" borderId="1" xfId="0" applyFont="1" applyFill="1" applyBorder="1" applyAlignment="1">
      <alignment horizontal="center" vertical="center" wrapText="1" readingOrder="1"/>
    </xf>
    <xf numFmtId="0" fontId="35" fillId="0" borderId="1" xfId="0" applyFont="1" applyBorder="1" applyAlignment="1">
      <alignment horizontal="justify" vertical="top"/>
    </xf>
    <xf numFmtId="0" fontId="9" fillId="0" borderId="1" xfId="1" applyBorder="1" applyAlignment="1">
      <alignment horizontal="center" vertical="center" wrapText="1"/>
    </xf>
    <xf numFmtId="0" fontId="17" fillId="7" borderId="1" xfId="0" applyFont="1" applyFill="1" applyBorder="1" applyAlignment="1">
      <alignment horizontal="center" vertical="center" wrapText="1"/>
    </xf>
    <xf numFmtId="0" fontId="0" fillId="4" borderId="0" xfId="0" applyFill="1">
      <alignment vertical="center"/>
    </xf>
    <xf numFmtId="0" fontId="29" fillId="7" borderId="1" xfId="0" applyFont="1" applyFill="1" applyBorder="1" applyAlignment="1">
      <alignment horizontal="center" vertical="center"/>
    </xf>
    <xf numFmtId="0" fontId="3" fillId="7" borderId="1" xfId="0" applyFont="1" applyFill="1" applyBorder="1" applyAlignment="1">
      <alignment horizontal="center" vertical="center" wrapText="1"/>
    </xf>
    <xf numFmtId="0" fontId="1" fillId="7" borderId="1"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0" fontId="9" fillId="0" borderId="1" xfId="1" applyFont="1" applyBorder="1" applyAlignment="1">
      <alignment horizontal="center" vertical="center" wrapText="1"/>
    </xf>
    <xf numFmtId="3" fontId="1" fillId="0" borderId="1" xfId="0" applyNumberFormat="1" applyFont="1" applyBorder="1" applyAlignment="1">
      <alignment horizontal="center" vertical="center"/>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164" fontId="1" fillId="4" borderId="1" xfId="5" applyFont="1" applyFill="1" applyBorder="1" applyAlignment="1">
      <alignment horizontal="center" vertical="center"/>
    </xf>
    <xf numFmtId="0" fontId="9" fillId="4" borderId="1" xfId="1" applyFont="1" applyFill="1" applyBorder="1" applyAlignment="1">
      <alignment horizontal="center" vertical="center" wrapText="1"/>
    </xf>
    <xf numFmtId="0" fontId="5" fillId="0" borderId="1" xfId="0" applyFont="1" applyBorder="1" applyAlignment="1">
      <alignment horizontal="left" vertical="center" wrapText="1"/>
    </xf>
    <xf numFmtId="0" fontId="9" fillId="0" borderId="1" xfId="1" applyBorder="1" applyAlignment="1">
      <alignment horizontal="left" vertical="center" wrapText="1"/>
    </xf>
    <xf numFmtId="0" fontId="9" fillId="0" borderId="1" xfId="1" applyBorder="1">
      <alignment vertical="center"/>
    </xf>
    <xf numFmtId="0" fontId="1" fillId="0" borderId="1" xfId="0" applyFont="1" applyBorder="1" applyAlignment="1">
      <alignment vertical="center" wrapText="1"/>
    </xf>
    <xf numFmtId="0" fontId="1" fillId="0" borderId="1" xfId="0" applyFont="1" applyBorder="1">
      <alignment vertical="center"/>
    </xf>
    <xf numFmtId="0" fontId="1" fillId="0" borderId="1" xfId="0" applyFont="1" applyBorder="1" applyAlignment="1">
      <alignment horizontal="center" vertical="center"/>
    </xf>
    <xf numFmtId="9" fontId="1"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1" fillId="0" borderId="1" xfId="0" applyFont="1" applyFill="1" applyBorder="1" applyAlignment="1">
      <alignment horizontal="center"/>
    </xf>
    <xf numFmtId="9" fontId="1" fillId="0" borderId="1" xfId="0" applyNumberFormat="1" applyFont="1" applyFill="1" applyBorder="1" applyAlignment="1">
      <alignment horizontal="center" vertical="center"/>
    </xf>
    <xf numFmtId="0" fontId="1" fillId="0" borderId="1" xfId="0" applyFont="1" applyFill="1" applyBorder="1">
      <alignment vertical="center"/>
    </xf>
    <xf numFmtId="9" fontId="1" fillId="0" borderId="1" xfId="0" applyNumberFormat="1" applyFont="1" applyFill="1" applyBorder="1" applyAlignment="1">
      <alignment horizontal="center"/>
    </xf>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1" fillId="0" borderId="1" xfId="0" applyFont="1" applyFill="1" applyBorder="1" applyAlignment="1">
      <alignment wrapText="1"/>
    </xf>
    <xf numFmtId="9" fontId="1"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9" fontId="37" fillId="0" borderId="1" xfId="0" applyNumberFormat="1" applyFont="1" applyBorder="1" applyAlignment="1">
      <alignment horizontal="center" vertical="center" wrapText="1"/>
    </xf>
  </cellXfs>
  <cellStyles count="6">
    <cellStyle name="Hipervínculo" xfId="1" builtinId="8"/>
    <cellStyle name="Millares" xfId="4" builtinId="3"/>
    <cellStyle name="Millares [0]" xfId="5" builtinId="6"/>
    <cellStyle name="Millares 2" xfId="2" xr:uid="{00000000-0005-0000-0000-000003000000}"/>
    <cellStyle name="Normal" xfId="0" builtinId="0"/>
    <cellStyle name="Normal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Ejecución</a:t>
            </a:r>
            <a:r>
              <a:rPr lang="es-PY" baseline="0"/>
              <a:t> Presupuestaria al 30/06/2020</a:t>
            </a:r>
            <a:endParaRPr lang="es-PY"/>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Y"/>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2-3807-497D-BDB5-92F6767281B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1-3807-497D-BDB5-92F6767281BD}"/>
              </c:ext>
            </c:extLst>
          </c:dPt>
          <c:dLbls>
            <c:dLbl>
              <c:idx val="0"/>
              <c:layout>
                <c:manualLayout>
                  <c:x val="-0.1632732294425025"/>
                  <c:y val="7.9877515310586178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PY"/>
                </a:p>
              </c:txPr>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807-497D-BDB5-92F6767281BD}"/>
                </c:ext>
              </c:extLst>
            </c:dLbl>
            <c:dLbl>
              <c:idx val="1"/>
              <c:layout>
                <c:manualLayout>
                  <c:x val="0.21257568359189594"/>
                  <c:y val="-0.16188356663750364"/>
                </c:manualLayout>
              </c:layout>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bg1"/>
                      </a:solidFill>
                      <a:latin typeface="+mn-lt"/>
                      <a:ea typeface="+mn-ea"/>
                      <a:cs typeface="+mn-cs"/>
                    </a:defRPr>
                  </a:pPr>
                  <a:endParaRPr lang="es-PY"/>
                </a:p>
              </c:txPr>
              <c:showLegendKey val="0"/>
              <c:showVal val="1"/>
              <c:showCatName val="0"/>
              <c:showSerName val="0"/>
              <c:showPercent val="1"/>
              <c:showBubbleSize val="0"/>
              <c:extLst>
                <c:ext xmlns:c15="http://schemas.microsoft.com/office/drawing/2012/chart" uri="{CE6537A1-D6FC-4f65-9D91-7224C49458BB}">
                  <c15:layout>
                    <c:manualLayout>
                      <c:w val="0.19052444846757099"/>
                      <c:h val="0.15004629629629629"/>
                    </c:manualLayout>
                  </c15:layout>
                </c:ext>
                <c:ext xmlns:c16="http://schemas.microsoft.com/office/drawing/2014/chart" uri="{C3380CC4-5D6E-409C-BE32-E72D297353CC}">
                  <c16:uniqueId val="{00000001-3807-497D-BDB5-92F6767281B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'4.8'!$E$2:$F$2</c:f>
              <c:strCache>
                <c:ptCount val="2"/>
                <c:pt idx="0">
                  <c:v>Ejecutado</c:v>
                </c:pt>
                <c:pt idx="1">
                  <c:v>Saldos</c:v>
                </c:pt>
              </c:strCache>
            </c:strRef>
          </c:cat>
          <c:val>
            <c:numRef>
              <c:f>'4.8'!$E$60:$F$60</c:f>
              <c:numCache>
                <c:formatCode>#,##0</c:formatCode>
                <c:ptCount val="2"/>
                <c:pt idx="0">
                  <c:v>45030194353</c:v>
                </c:pt>
                <c:pt idx="1">
                  <c:v>109123501802</c:v>
                </c:pt>
              </c:numCache>
            </c:numRef>
          </c:val>
          <c:extLst>
            <c:ext xmlns:c16="http://schemas.microsoft.com/office/drawing/2014/chart" uri="{C3380CC4-5D6E-409C-BE32-E72D297353CC}">
              <c16:uniqueId val="{00000000-3807-497D-BDB5-92F6767281BD}"/>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80190225625004286"/>
          <c:y val="0.70428186060075815"/>
          <c:w val="0.15327802124949974"/>
          <c:h val="0.267940361621463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266701</xdr:colOff>
      <xdr:row>60</xdr:row>
      <xdr:rowOff>128587</xdr:rowOff>
    </xdr:from>
    <xdr:to>
      <xdr:col>4</xdr:col>
      <xdr:colOff>1238250</xdr:colOff>
      <xdr:row>75</xdr:row>
      <xdr:rowOff>14287</xdr:rowOff>
    </xdr:to>
    <xdr:graphicFrame macro="">
      <xdr:nvGraphicFramePr>
        <xdr:cNvPr id="3" name="Gráfico 2">
          <a:extLst>
            <a:ext uri="{FF2B5EF4-FFF2-40B4-BE49-F238E27FC236}">
              <a16:creationId xmlns:a16="http://schemas.microsoft.com/office/drawing/2014/main" id="{E1AA7F81-EAB0-40A6-9AF7-24C87DE462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sps.senac.gov.py/ssps/faces/secure/casos/visualizarInvestigacionPreliminar.xhtml?idCaso=3759" TargetMode="External"/><Relationship Id="rId2" Type="http://schemas.openxmlformats.org/officeDocument/2006/relationships/hyperlink" Target="http://ssps.senac.gov.py/ssps/faces/secure/casos/visualizarInvestigacionPreliminar.xhtml?idCaso=287" TargetMode="External"/><Relationship Id="rId1" Type="http://schemas.openxmlformats.org/officeDocument/2006/relationships/hyperlink" Target="http://ssps.senac.gov.py/ssps/faces/secure/casos/visualizarInvestigacionPreliminar.xhtml?idCaso=285" TargetMode="External"/><Relationship Id="rId6" Type="http://schemas.openxmlformats.org/officeDocument/2006/relationships/printerSettings" Target="../printerSettings/printerSettings10.bin"/><Relationship Id="rId5" Type="http://schemas.openxmlformats.org/officeDocument/2006/relationships/hyperlink" Target="http://ssps.senac.gov.py/ssps/faces/secure/casos/visualizarInvestigacionPreliminar.xhtml" TargetMode="External"/><Relationship Id="rId4" Type="http://schemas.openxmlformats.org/officeDocument/2006/relationships/hyperlink" Target="http://ssps.senac.gov.py/ssps/faces/secure/casos/visualizarInvestigacionPreliminar.xhtml?idCaso=4388"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mic.gov.py/mic/w/aud_interna/pdf/Informe_N8.pdf" TargetMode="External"/><Relationship Id="rId13" Type="http://schemas.openxmlformats.org/officeDocument/2006/relationships/hyperlink" Target="http://www.mic.gov.py/mic/w/aud_interna/pdf/Informe_N13.pdf" TargetMode="External"/><Relationship Id="rId18" Type="http://schemas.openxmlformats.org/officeDocument/2006/relationships/hyperlink" Target="http://www.mic.gov.py/mic/w/aud_interna/pdf/Dictamen_N02Resol.AGPE84_2019.pdf" TargetMode="External"/><Relationship Id="rId3" Type="http://schemas.openxmlformats.org/officeDocument/2006/relationships/hyperlink" Target="http://www.mic.gov.py/mic/w/aud_interna/pdf/Informe_N4.pdf" TargetMode="External"/><Relationship Id="rId21" Type="http://schemas.openxmlformats.org/officeDocument/2006/relationships/hyperlink" Target="http://www.mic.gov.py/mic/w/aud_interna/pdf/PMF_EVAL_SISTEMA_CONTROL_INTERNO.pdf" TargetMode="External"/><Relationship Id="rId7" Type="http://schemas.openxmlformats.org/officeDocument/2006/relationships/hyperlink" Target="http://www.mic.gov.py/mic/w/aud_interna/pdf/Informe_N7.pdf" TargetMode="External"/><Relationship Id="rId12" Type="http://schemas.openxmlformats.org/officeDocument/2006/relationships/hyperlink" Target="http://www.mic.gov.py/mic/w/aud_interna/pdf/Informe_N12.pdf" TargetMode="External"/><Relationship Id="rId17" Type="http://schemas.openxmlformats.org/officeDocument/2006/relationships/hyperlink" Target="http://www.mic.gov.py/mic/w/aud_interna/pdf/Dictamen_N1_Parecer_Tecnico_sobreO.G.879.pdf" TargetMode="External"/><Relationship Id="rId25" Type="http://schemas.openxmlformats.org/officeDocument/2006/relationships/printerSettings" Target="../printerSettings/printerSettings11.bin"/><Relationship Id="rId2" Type="http://schemas.openxmlformats.org/officeDocument/2006/relationships/hyperlink" Target="http://www.mic.gov.py/mic/w/aud_interna/pdf/Informe_N2.pdf" TargetMode="External"/><Relationship Id="rId16" Type="http://schemas.openxmlformats.org/officeDocument/2006/relationships/hyperlink" Target="http://www.mic.gov.py/mic/w/aud_interna/pdf/Informe_N16.pdf" TargetMode="External"/><Relationship Id="rId20" Type="http://schemas.openxmlformats.org/officeDocument/2006/relationships/hyperlink" Target="http://www.mic.gov.py/mic/w/aud_interna/pdf/DICTAMEN_004_CORRECCION_DE_ASIENTOS.pdf" TargetMode="External"/><Relationship Id="rId1" Type="http://schemas.openxmlformats.org/officeDocument/2006/relationships/hyperlink" Target="http://www.mic.gov.py/mic/w/aud_interna/pdf/Informe_N1.pdf" TargetMode="External"/><Relationship Id="rId6" Type="http://schemas.openxmlformats.org/officeDocument/2006/relationships/hyperlink" Target="http://www.mic.gov.py/mic/w/aud_interna/pdf/Informe_N6.pdf" TargetMode="External"/><Relationship Id="rId11" Type="http://schemas.openxmlformats.org/officeDocument/2006/relationships/hyperlink" Target="http://www.mic.gov.py/mic/w/aud_interna/pdf/Informe_N11.pdf" TargetMode="External"/><Relationship Id="rId24" Type="http://schemas.openxmlformats.org/officeDocument/2006/relationships/hyperlink" Target="http://www.mic.gov.py/mic/w/aud_interna/pdf/PMF-Informe9_2019-Nivel200.pdf" TargetMode="External"/><Relationship Id="rId5" Type="http://schemas.openxmlformats.org/officeDocument/2006/relationships/hyperlink" Target="http://www.mic.gov.py/mic/w/aud_interna/pdf/Informe_N5.pdf" TargetMode="External"/><Relationship Id="rId15" Type="http://schemas.openxmlformats.org/officeDocument/2006/relationships/hyperlink" Target="http://www.mic.gov.py/mic/w/aud_interna/pdf/Informe_N15.pdf" TargetMode="External"/><Relationship Id="rId23" Type="http://schemas.openxmlformats.org/officeDocument/2006/relationships/hyperlink" Target="http://www.mic.gov.py/mic/w/aud_interna/pdf/PMF_DIRECC_PROD_Y_EMPL-PEN.pdf" TargetMode="External"/><Relationship Id="rId10" Type="http://schemas.openxmlformats.org/officeDocument/2006/relationships/hyperlink" Target="http://www.mic.gov.py/mic/w/aud_interna/pdf/Informe_N10.pdf" TargetMode="External"/><Relationship Id="rId19" Type="http://schemas.openxmlformats.org/officeDocument/2006/relationships/hyperlink" Target="http://www.mic.gov.py/mic/w/aud_interna/pdf/DICTAMEN_N03.pdf" TargetMode="External"/><Relationship Id="rId4" Type="http://schemas.openxmlformats.org/officeDocument/2006/relationships/hyperlink" Target="http://www.mic.gov.py/mic/w/aud_interna/pdf/Informe_N3.pdf" TargetMode="External"/><Relationship Id="rId9" Type="http://schemas.openxmlformats.org/officeDocument/2006/relationships/hyperlink" Target="http://www.mic.gov.py/mic/w/aud_interna/pdf/Informe_N9.pdf" TargetMode="External"/><Relationship Id="rId14" Type="http://schemas.openxmlformats.org/officeDocument/2006/relationships/hyperlink" Target="http://www.mic.gov.py/mic/w/aud_interna/pdf/Informe_N14.pdf" TargetMode="External"/><Relationship Id="rId22" Type="http://schemas.openxmlformats.org/officeDocument/2006/relationships/hyperlink" Target="http://www.mic.gov.py/mic/w/aud_interna/pdf/PMF_DIRECC_COM_INTERIOR.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c.gov.py/mic/w/mic/pdf/Resolucion289_2020.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mic.gov.py/mic/w/mic/pdf/inciso_c/sueldos_202004-Abr.pdf" TargetMode="External"/><Relationship Id="rId3" Type="http://schemas.openxmlformats.org/officeDocument/2006/relationships/hyperlink" Target="https://app.powerbi.com/view?r=eyJrIjoiMmJlYjg1YzgtMmQ3Mi00YzVkLWJkOTQtOTE3ZTZkNzVhYTAzIiwidCI6Ijk2ZDUwYjY5LTE5MGQtNDkxYy1hM2U1LWExYWRlYmMxYTg3NSJ9" TargetMode="External"/><Relationship Id="rId7" Type="http://schemas.openxmlformats.org/officeDocument/2006/relationships/hyperlink" Target="http://www.mic.gov.py/mic/w/mic/pdf/inciso_c/sueldos_202005-May.pdf" TargetMode="External"/><Relationship Id="rId12" Type="http://schemas.openxmlformats.org/officeDocument/2006/relationships/printerSettings" Target="../printerSettings/printerSettings3.bin"/><Relationship Id="rId2" Type="http://schemas.openxmlformats.org/officeDocument/2006/relationships/hyperlink" Target="https://app.powerbi.com/view?r=eyJrIjoiMmJlYjg1YzgtMmQ3Mi00YzVkLWJkOTQtOTE3ZTZkNzVhYTAzIiwidCI6Ijk2ZDUwYjY5LTE5MGQtNDkxYy1hM2U1LWExYWRlYmMxYTg3NSJ9" TargetMode="External"/><Relationship Id="rId1" Type="http://schemas.openxmlformats.org/officeDocument/2006/relationships/hyperlink" Target="https://app.powerbi.com/view?r=eyJrIjoiMmJlYjg1YzgtMmQ3Mi00YzVkLWJkOTQtOTE3ZTZkNzVhYTAzIiwidCI6Ijk2ZDUwYjY5LTE5MGQtNDkxYy1hM2U1LWExYWRlYmMxYTg3NSJ9" TargetMode="External"/><Relationship Id="rId6" Type="http://schemas.openxmlformats.org/officeDocument/2006/relationships/hyperlink" Target="https://informacionpublica.paraguay.gov.py/portal/" TargetMode="External"/><Relationship Id="rId11" Type="http://schemas.openxmlformats.org/officeDocument/2006/relationships/hyperlink" Target="http://www.mic.gov.py/mic/w/mic/pdf/inciso_c/sueldos_202001-Ene.pdf" TargetMode="External"/><Relationship Id="rId5" Type="http://schemas.openxmlformats.org/officeDocument/2006/relationships/hyperlink" Target="https://informacionpublica.paraguay.gov.py/portal/" TargetMode="External"/><Relationship Id="rId10" Type="http://schemas.openxmlformats.org/officeDocument/2006/relationships/hyperlink" Target="http://www.mic.gov.py/mic/w/mic/pdf/inciso_c/sueldos_202002-Feb.pdf" TargetMode="External"/><Relationship Id="rId4" Type="http://schemas.openxmlformats.org/officeDocument/2006/relationships/hyperlink" Target="https://app.powerbi.com/view?r=eyJrIjoiMmJlYjg1YzgtMmQ3Mi00YzVkLWJkOTQtOTE3ZTZkNzVhYTAzIiwidCI6Ijk2ZDUwYjY5LTE5MGQtNDkxYy1hM2U1LWExYWRlYmMxYTg3NSJ9" TargetMode="External"/><Relationship Id="rId9" Type="http://schemas.openxmlformats.org/officeDocument/2006/relationships/hyperlink" Target="http://www.mic.gov.py/mic/w/mic/pdf/inciso_c/sueldos_202003-Mar.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f:/g/personal/scomercio_mic_gov_py/Er0PJG-z6j5Ott08OPxYfgcBezQn0nQ_Ga1jIoPIwu74RA?e=gPtYFO" TargetMode="External"/><Relationship Id="rId13" Type="http://schemas.openxmlformats.org/officeDocument/2006/relationships/hyperlink" Target="../../../../../../../:f:/g/personal/scomercio_mic_gov_py/EjmK4KYLEVNEjhJmFTOk-_sB2I0R_cMK-tNk1_d3OTJ8fA?e=Ox6kxk" TargetMode="External"/><Relationship Id="rId18" Type="http://schemas.openxmlformats.org/officeDocument/2006/relationships/hyperlink" Target="https://micpy-my.sharepoint.com/:f:/g/personal/scomercio_mic_gov_py/Eosip_xeyCpOhmTih6_Ra2EBHOiH7CcfP1bylVq3WYpp6w?e=On0Zi6" TargetMode="External"/><Relationship Id="rId3" Type="http://schemas.openxmlformats.org/officeDocument/2006/relationships/hyperlink" Target="../../../../../../../:f:/g/personal/scomercio_mic_gov_py/EpNv3vu4iQtEvwkdQLVDKNsBmYb-vXNkiceLj-37ad0Ieg?e=EthGqQ" TargetMode="External"/><Relationship Id="rId21" Type="http://schemas.openxmlformats.org/officeDocument/2006/relationships/hyperlink" Target="https://micpy-my.sharepoint.com/:f:/g/personal/scomercio_mic_gov_py/EpHIQQTWiJdGgRGYvEUsGn0BYPIBItNPO2nXbtt7jzCTsQ?e=A3nXJJ" TargetMode="External"/><Relationship Id="rId7" Type="http://schemas.openxmlformats.org/officeDocument/2006/relationships/hyperlink" Target="../../../../../../../:f:/g/personal/scomercio_mic_gov_py/EttZ9JkIh3hPhJn7T8t_aDABTRHjByYhzB1IAHGuub9nYQ?e=e1BSFx" TargetMode="External"/><Relationship Id="rId12" Type="http://schemas.openxmlformats.org/officeDocument/2006/relationships/hyperlink" Target="../../../../../../../:f:/g/personal/scomercio_mic_gov_py/EsBkW7-5e59DivumNg4TGHYBAplEcvWl3zeD74dhQ84o0w?e=O3FEIA" TargetMode="External"/><Relationship Id="rId17" Type="http://schemas.openxmlformats.org/officeDocument/2006/relationships/hyperlink" Target="https://micpy-my.sharepoint.com/:f:/g/personal/scomercio_mic_gov_py/EtG4dF6MLrhGsxECEtU4ws4BaaG3ylA1xMZOdQngbHewMQ?e=vzpHFx" TargetMode="External"/><Relationship Id="rId2" Type="http://schemas.openxmlformats.org/officeDocument/2006/relationships/hyperlink" Target="http://www.snin.gov.py/publico/" TargetMode="External"/><Relationship Id="rId16" Type="http://schemas.openxmlformats.org/officeDocument/2006/relationships/hyperlink" Target="https://micpy-my.sharepoint.com/:f:/g/personal/scomercio_mic_gov_py/EglFDpgbkGpInsPRQptEI9ABwdGqOtkdocwphDcPtsEGEA?e=VVpdZV" TargetMode="External"/><Relationship Id="rId20" Type="http://schemas.openxmlformats.org/officeDocument/2006/relationships/hyperlink" Target="../../../AppData/:f:/g/personal/scomercio_mic_gov_py/EnyZFVtzgS9KrnN8MvHwRi4BtLZSRwj7IPK2MH7H20Ufnw?e=WcfF1z" TargetMode="External"/><Relationship Id="rId1" Type="http://schemas.openxmlformats.org/officeDocument/2006/relationships/hyperlink" Target="http://www.snin.gov.py/publico/" TargetMode="External"/><Relationship Id="rId6" Type="http://schemas.openxmlformats.org/officeDocument/2006/relationships/hyperlink" Target="../../../../../../../:f:/g/personal/scomercio_mic_gov_py/Etr13XiYxc1JsLsEJJnzChYBAUA0wwkz4MO9pWt3tlQ7wQ?e=Src2wa" TargetMode="External"/><Relationship Id="rId11" Type="http://schemas.openxmlformats.org/officeDocument/2006/relationships/hyperlink" Target="../../../../../../../:f:/g/personal/scomercio_mic_gov_py/EiL2hV1H4JtJlgOWFfD65z0BnL-jxWXqB2ZIGnEI71UtKg?e=Uta21j" TargetMode="External"/><Relationship Id="rId24" Type="http://schemas.openxmlformats.org/officeDocument/2006/relationships/printerSettings" Target="../printerSettings/printerSettings5.bin"/><Relationship Id="rId5" Type="http://schemas.openxmlformats.org/officeDocument/2006/relationships/hyperlink" Target="../../../AppData/:f:/g/personal/scomercio_mic_gov_py/En4PAAeZx8pOuhalrNlTZx4BOokGIExmIB3WNMYVgk5icw?e=6NxQA2" TargetMode="External"/><Relationship Id="rId15" Type="http://schemas.openxmlformats.org/officeDocument/2006/relationships/hyperlink" Target="https://micpy-my.sharepoint.com/:f:/g/personal/scomercio_mic_gov_py/EsomWdoXbUNDoef7e028inIBZfgha4EFaV8C_UpfnhB9tQ?e=mVveSW" TargetMode="External"/><Relationship Id="rId23" Type="http://schemas.openxmlformats.org/officeDocument/2006/relationships/hyperlink" Target="https://micpy-my.sharepoint.com/:f:/g/personal/scomercio_mic_gov_py/EgKY8HQxymZApW7bRO6RP0EBCDApH8HbgK5TEmDWeTZ-UQ?e=WDrngA" TargetMode="External"/><Relationship Id="rId10" Type="http://schemas.openxmlformats.org/officeDocument/2006/relationships/hyperlink" Target="../../../../../../../:f:/g/personal/scomercio_mic_gov_py/EokjQqte2WNEiYo871t_6SUB2nwIdqr6Oc7S2YqR00BSQA?e=H95iGM" TargetMode="External"/><Relationship Id="rId19" Type="http://schemas.openxmlformats.org/officeDocument/2006/relationships/hyperlink" Target="https://micpy-my.sharepoint.com/:f:/g/personal/scomercio_mic_gov_py/EnyZFVtzgS9KrnN8MvHwRi4BtLZSRwj7IPK2MH7H20Ufnw?e=iTIefF" TargetMode="External"/><Relationship Id="rId4" Type="http://schemas.openxmlformats.org/officeDocument/2006/relationships/hyperlink" Target="../../../../../../../:f:/g/personal/scomercio_mic_gov_py/EnfsGoYpFPpPljGyJSMW8UUBXWws2GD_oL2IAtPYEcyRqQ?e=ae1cdp" TargetMode="External"/><Relationship Id="rId9" Type="http://schemas.openxmlformats.org/officeDocument/2006/relationships/hyperlink" Target="../../../../../../../:f:/g/personal/scomercio_mic_gov_py/EmKx8mCD9-ZEgbB9N8COUgUBnwEGjqVODtJY68TZoOcZmQ?e=10dFb7" TargetMode="External"/><Relationship Id="rId14" Type="http://schemas.openxmlformats.org/officeDocument/2006/relationships/hyperlink" Target="https://micpy-my.sharepoint.com/:f:/g/personal/scomercio_mic_gov_py/EgrC0XcaanROuhNzblaf9bMBPAAkPJoKwV9SEyg0cXluig?e=Qw5dlU" TargetMode="External"/><Relationship Id="rId22" Type="http://schemas.openxmlformats.org/officeDocument/2006/relationships/hyperlink" Target="../../../AppData/:f:/g/personal/scomercio_mic_gov_py/EjSqPEcjrdBPtaPzaao6KxsBHZ8DQDwSJn5fbOdSjOhy2A?e=A37Uap"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contrataciones.gov.py/convenios-marco/convenio/382392-adquisicion-productos-contingencia-covid-19.html" TargetMode="External"/><Relationship Id="rId2" Type="http://schemas.openxmlformats.org/officeDocument/2006/relationships/hyperlink" Target="https://www.contrataciones.gov.py/convenios-marco/convenio/382392-adquisicion-productos-contingencia-covid-19.html" TargetMode="External"/><Relationship Id="rId1" Type="http://schemas.openxmlformats.org/officeDocument/2006/relationships/hyperlink" Target="https://www.contrataciones.gov.py/sin-difusion-convocatoria/382137-adquisicion-uniformes-fiscalizadores-mic-1.html" TargetMode="External"/><Relationship Id="rId5" Type="http://schemas.openxmlformats.org/officeDocument/2006/relationships/printerSettings" Target="../printerSettings/printerSettings6.bin"/><Relationship Id="rId4" Type="http://schemas.openxmlformats.org/officeDocument/2006/relationships/hyperlink" Target="https://www.contrataciones.gov.py/licitaciones/adjudicacion/364182-consultoria-elaboracion-manual-funciones-procedimientos-rediex-1/resumen-adjudicacion.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https://www.instagram.com/micparaguay/?hl=es-la" TargetMode="External"/><Relationship Id="rId7" Type="http://schemas.openxmlformats.org/officeDocument/2006/relationships/hyperlink" Target="https://www.infocovid.mic.gov.py/" TargetMode="External"/><Relationship Id="rId2" Type="http://schemas.openxmlformats.org/officeDocument/2006/relationships/hyperlink" Target="https://www.facebook.com/micparaguay/" TargetMode="External"/><Relationship Id="rId1" Type="http://schemas.openxmlformats.org/officeDocument/2006/relationships/hyperlink" Target="http://www.mic.gov.py/mic/w/inicio.php" TargetMode="External"/><Relationship Id="rId6" Type="http://schemas.openxmlformats.org/officeDocument/2006/relationships/hyperlink" Target="http://www.mic.gov.py/mic/w/boletines_mic.php" TargetMode="External"/><Relationship Id="rId5" Type="http://schemas.openxmlformats.org/officeDocument/2006/relationships/hyperlink" Target="https://www.youtube.com/user/PrensaMIC/playlists?view_as=subscriber" TargetMode="External"/><Relationship Id="rId4" Type="http://schemas.openxmlformats.org/officeDocument/2006/relationships/hyperlink" Target="https://twitter.com/MIC_P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I37"/>
  <sheetViews>
    <sheetView tabSelected="1" workbookViewId="0">
      <selection activeCell="N22" sqref="N22"/>
    </sheetView>
  </sheetViews>
  <sheetFormatPr baseColWidth="10" defaultRowHeight="15"/>
  <cols>
    <col min="1" max="1" width="7.42578125" customWidth="1"/>
    <col min="2" max="2" width="11.42578125" customWidth="1"/>
    <col min="9" max="9" width="18.85546875" customWidth="1"/>
  </cols>
  <sheetData>
    <row r="3" spans="2:9" ht="18.75">
      <c r="B3" s="49" t="s">
        <v>522</v>
      </c>
      <c r="C3" s="49"/>
      <c r="D3" s="49"/>
      <c r="E3" s="49"/>
      <c r="F3" s="49"/>
      <c r="G3" s="49"/>
      <c r="H3" s="49"/>
      <c r="I3" s="49"/>
    </row>
    <row r="5" spans="2:9">
      <c r="B5" s="36" t="s">
        <v>202</v>
      </c>
    </row>
    <row r="6" spans="2:9">
      <c r="B6" s="39" t="s">
        <v>203</v>
      </c>
      <c r="C6" t="s">
        <v>523</v>
      </c>
    </row>
    <row r="7" spans="2:9">
      <c r="B7" s="39" t="s">
        <v>204</v>
      </c>
      <c r="D7" t="s">
        <v>219</v>
      </c>
    </row>
    <row r="8" spans="2:9">
      <c r="B8" s="40" t="s">
        <v>205</v>
      </c>
    </row>
    <row r="9" spans="2:9">
      <c r="B9" s="144" t="s">
        <v>216</v>
      </c>
      <c r="C9" s="141"/>
      <c r="D9" s="141"/>
      <c r="E9" s="141"/>
      <c r="F9" s="141"/>
      <c r="G9" s="141"/>
      <c r="H9" s="141"/>
      <c r="I9" s="141"/>
    </row>
    <row r="10" spans="2:9">
      <c r="B10" s="141"/>
      <c r="C10" s="141"/>
      <c r="D10" s="141"/>
      <c r="E10" s="141"/>
      <c r="F10" s="141"/>
      <c r="G10" s="141"/>
      <c r="H10" s="141"/>
      <c r="I10" s="141"/>
    </row>
    <row r="11" spans="2:9">
      <c r="B11" s="141"/>
      <c r="C11" s="141"/>
      <c r="D11" s="141"/>
      <c r="E11" s="141"/>
      <c r="F11" s="141"/>
      <c r="G11" s="141"/>
      <c r="H11" s="141"/>
      <c r="I11" s="141"/>
    </row>
    <row r="12" spans="2:9" ht="6" customHeight="1">
      <c r="B12" s="141"/>
      <c r="C12" s="141"/>
      <c r="D12" s="141"/>
      <c r="E12" s="141"/>
      <c r="F12" s="141"/>
      <c r="G12" s="141"/>
      <c r="H12" s="141"/>
      <c r="I12" s="141"/>
    </row>
    <row r="13" spans="2:9" ht="14.25" customHeight="1">
      <c r="B13" s="141"/>
      <c r="C13" s="141"/>
      <c r="D13" s="141"/>
      <c r="E13" s="141"/>
      <c r="F13" s="141"/>
      <c r="G13" s="141"/>
      <c r="H13" s="141"/>
      <c r="I13" s="141"/>
    </row>
    <row r="16" spans="2:9">
      <c r="B16" s="1" t="s">
        <v>0</v>
      </c>
    </row>
    <row r="17" spans="1:9">
      <c r="B17" s="159" t="s">
        <v>158</v>
      </c>
      <c r="C17" s="186"/>
      <c r="D17" s="186"/>
      <c r="E17" s="186"/>
      <c r="F17" s="186"/>
      <c r="G17" s="186"/>
      <c r="H17" s="186"/>
      <c r="I17" s="186"/>
    </row>
    <row r="18" spans="1:9">
      <c r="B18" s="186"/>
      <c r="C18" s="186"/>
      <c r="D18" s="186"/>
      <c r="E18" s="186"/>
      <c r="F18" s="186"/>
      <c r="G18" s="186"/>
      <c r="H18" s="186"/>
      <c r="I18" s="186"/>
    </row>
    <row r="19" spans="1:9">
      <c r="B19" s="186"/>
      <c r="C19" s="186"/>
      <c r="D19" s="186"/>
      <c r="E19" s="186"/>
      <c r="F19" s="186"/>
      <c r="G19" s="186"/>
      <c r="H19" s="186"/>
      <c r="I19" s="186"/>
    </row>
    <row r="20" spans="1:9">
      <c r="B20" s="186"/>
      <c r="C20" s="186"/>
      <c r="D20" s="186"/>
      <c r="E20" s="186"/>
      <c r="F20" s="186"/>
      <c r="G20" s="186"/>
      <c r="H20" s="186"/>
      <c r="I20" s="186"/>
    </row>
    <row r="21" spans="1:9">
      <c r="B21" s="186"/>
      <c r="C21" s="186"/>
      <c r="D21" s="186"/>
      <c r="E21" s="186"/>
      <c r="F21" s="186"/>
      <c r="G21" s="186"/>
      <c r="H21" s="186"/>
      <c r="I21" s="186"/>
    </row>
    <row r="22" spans="1:9" ht="72" customHeight="1">
      <c r="B22" s="186"/>
      <c r="C22" s="186"/>
      <c r="D22" s="186"/>
      <c r="E22" s="186"/>
      <c r="F22" s="186"/>
      <c r="G22" s="186"/>
      <c r="H22" s="186"/>
      <c r="I22" s="186"/>
    </row>
    <row r="23" spans="1:9">
      <c r="B23" s="1"/>
      <c r="C23" s="1"/>
      <c r="D23" s="1"/>
    </row>
    <row r="24" spans="1:9">
      <c r="A24" s="53" t="s">
        <v>220</v>
      </c>
      <c r="B24" s="1"/>
      <c r="C24" s="1"/>
      <c r="D24" s="1"/>
      <c r="E24" s="1"/>
      <c r="F24" s="1"/>
    </row>
    <row r="26" spans="1:9" ht="30" customHeight="1">
      <c r="A26" s="54"/>
      <c r="B26" s="79" t="s">
        <v>221</v>
      </c>
      <c r="C26" s="149" t="s">
        <v>222</v>
      </c>
      <c r="D26" s="149"/>
      <c r="E26" s="149"/>
      <c r="F26" s="145" t="s">
        <v>223</v>
      </c>
      <c r="G26" s="146"/>
      <c r="H26" s="140" t="s">
        <v>224</v>
      </c>
      <c r="I26" s="140"/>
    </row>
    <row r="27" spans="1:9" ht="31.5" customHeight="1">
      <c r="A27" s="54"/>
      <c r="B27" s="79" t="s">
        <v>233</v>
      </c>
      <c r="C27" s="135" t="s">
        <v>225</v>
      </c>
      <c r="D27" s="135"/>
      <c r="E27" s="135"/>
      <c r="F27" s="147" t="s">
        <v>226</v>
      </c>
      <c r="G27" s="148"/>
      <c r="H27" s="141" t="s">
        <v>512</v>
      </c>
      <c r="I27" s="141"/>
    </row>
    <row r="28" spans="1:9" ht="44.25" customHeight="1">
      <c r="A28" s="54"/>
      <c r="B28" s="79" t="s">
        <v>234</v>
      </c>
      <c r="C28" s="135" t="s">
        <v>227</v>
      </c>
      <c r="D28" s="135"/>
      <c r="E28" s="135"/>
      <c r="F28" s="147" t="s">
        <v>228</v>
      </c>
      <c r="G28" s="148"/>
      <c r="H28" s="142" t="s">
        <v>229</v>
      </c>
      <c r="I28" s="142"/>
    </row>
    <row r="29" spans="1:9">
      <c r="A29" s="54"/>
      <c r="B29" s="57"/>
      <c r="C29" s="138" t="s">
        <v>230</v>
      </c>
      <c r="D29" s="139"/>
      <c r="E29" s="139"/>
      <c r="F29" s="132" t="s">
        <v>231</v>
      </c>
      <c r="G29" s="133"/>
      <c r="H29" s="143" t="s">
        <v>232</v>
      </c>
      <c r="I29" s="141"/>
    </row>
    <row r="30" spans="1:9" ht="30" customHeight="1">
      <c r="B30" s="80" t="s">
        <v>235</v>
      </c>
      <c r="C30" s="134" t="s">
        <v>236</v>
      </c>
      <c r="D30" s="135"/>
      <c r="E30" s="135"/>
      <c r="F30" s="132" t="s">
        <v>237</v>
      </c>
      <c r="G30" s="133"/>
      <c r="H30" s="132" t="s">
        <v>238</v>
      </c>
      <c r="I30" s="133"/>
    </row>
    <row r="31" spans="1:9">
      <c r="B31" s="58"/>
      <c r="C31" s="134" t="s">
        <v>239</v>
      </c>
      <c r="D31" s="135"/>
      <c r="E31" s="135"/>
      <c r="F31" s="132" t="s">
        <v>240</v>
      </c>
      <c r="G31" s="133"/>
      <c r="H31" s="132" t="s">
        <v>241</v>
      </c>
      <c r="I31" s="133"/>
    </row>
    <row r="32" spans="1:9">
      <c r="B32" s="58"/>
      <c r="C32" s="134" t="s">
        <v>242</v>
      </c>
      <c r="D32" s="135"/>
      <c r="E32" s="135"/>
      <c r="F32" s="132" t="s">
        <v>243</v>
      </c>
      <c r="G32" s="133"/>
      <c r="H32" s="132" t="s">
        <v>244</v>
      </c>
      <c r="I32" s="133"/>
    </row>
    <row r="33" spans="2:9" ht="33" customHeight="1">
      <c r="B33" s="80" t="s">
        <v>245</v>
      </c>
      <c r="C33" s="134" t="s">
        <v>246</v>
      </c>
      <c r="D33" s="135"/>
      <c r="E33" s="135"/>
      <c r="F33" s="132" t="s">
        <v>247</v>
      </c>
      <c r="G33" s="133"/>
      <c r="H33" s="136" t="s">
        <v>248</v>
      </c>
      <c r="I33" s="137"/>
    </row>
    <row r="34" spans="2:9" ht="42.75" customHeight="1">
      <c r="B34" s="80" t="s">
        <v>251</v>
      </c>
      <c r="C34" s="134" t="s">
        <v>249</v>
      </c>
      <c r="D34" s="135"/>
      <c r="E34" s="135"/>
      <c r="F34" s="132" t="s">
        <v>250</v>
      </c>
      <c r="G34" s="133"/>
      <c r="H34" s="136" t="s">
        <v>252</v>
      </c>
      <c r="I34" s="137"/>
    </row>
    <row r="35" spans="2:9">
      <c r="B35" s="58"/>
      <c r="C35" s="134" t="s">
        <v>253</v>
      </c>
      <c r="D35" s="135"/>
      <c r="E35" s="135"/>
      <c r="F35" s="132" t="s">
        <v>254</v>
      </c>
      <c r="G35" s="133"/>
      <c r="H35" s="132" t="s">
        <v>255</v>
      </c>
      <c r="I35" s="133"/>
    </row>
    <row r="36" spans="2:9" ht="30" customHeight="1">
      <c r="B36" s="80" t="s">
        <v>256</v>
      </c>
      <c r="C36" s="134" t="s">
        <v>257</v>
      </c>
      <c r="D36" s="135"/>
      <c r="E36" s="135"/>
      <c r="F36" s="132" t="s">
        <v>258</v>
      </c>
      <c r="G36" s="133"/>
      <c r="H36" s="136" t="s">
        <v>259</v>
      </c>
      <c r="I36" s="137"/>
    </row>
    <row r="37" spans="2:9">
      <c r="B37" s="50"/>
      <c r="C37" s="134" t="s">
        <v>260</v>
      </c>
      <c r="D37" s="135"/>
      <c r="E37" s="135"/>
      <c r="F37" s="132" t="s">
        <v>261</v>
      </c>
      <c r="G37" s="133"/>
      <c r="H37" s="132" t="s">
        <v>262</v>
      </c>
      <c r="I37" s="133"/>
    </row>
  </sheetData>
  <mergeCells count="38">
    <mergeCell ref="B17:I22"/>
    <mergeCell ref="B9:I13"/>
    <mergeCell ref="F26:G26"/>
    <mergeCell ref="F27:G27"/>
    <mergeCell ref="F28:G28"/>
    <mergeCell ref="C26:E26"/>
    <mergeCell ref="C28:E28"/>
    <mergeCell ref="C27:E27"/>
    <mergeCell ref="C29:E29"/>
    <mergeCell ref="C30:E30"/>
    <mergeCell ref="F29:G29"/>
    <mergeCell ref="H26:I26"/>
    <mergeCell ref="H27:I27"/>
    <mergeCell ref="H28:I28"/>
    <mergeCell ref="H29:I29"/>
    <mergeCell ref="F30:G30"/>
    <mergeCell ref="H30:I30"/>
    <mergeCell ref="C31:E31"/>
    <mergeCell ref="C32:E32"/>
    <mergeCell ref="C33:E33"/>
    <mergeCell ref="H31:I31"/>
    <mergeCell ref="H32:I32"/>
    <mergeCell ref="H33:I33"/>
    <mergeCell ref="F31:G31"/>
    <mergeCell ref="F32:G32"/>
    <mergeCell ref="F33:G33"/>
    <mergeCell ref="H37:I37"/>
    <mergeCell ref="C34:E34"/>
    <mergeCell ref="C35:E35"/>
    <mergeCell ref="C36:E36"/>
    <mergeCell ref="C37:E37"/>
    <mergeCell ref="F36:G36"/>
    <mergeCell ref="F37:G37"/>
    <mergeCell ref="F34:G34"/>
    <mergeCell ref="F35:G35"/>
    <mergeCell ref="H34:I34"/>
    <mergeCell ref="H35:I35"/>
    <mergeCell ref="H36:I36"/>
  </mergeCells>
  <printOptions horizontalCentered="1" verticalCentered="1"/>
  <pageMargins left="0.70866141732283472" right="0.70866141732283472" top="0.74803149606299213" bottom="0.74803149606299213" header="0.31496062992125984" footer="0.31496062992125984"/>
  <pageSetup paperSize="463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6C338-3847-4C8D-AC88-929375F023AB}">
  <dimension ref="A1:E8"/>
  <sheetViews>
    <sheetView workbookViewId="0">
      <selection sqref="A1:E8"/>
    </sheetView>
  </sheetViews>
  <sheetFormatPr baseColWidth="10" defaultRowHeight="15"/>
  <cols>
    <col min="3" max="3" width="23" customWidth="1"/>
    <col min="5" max="5" width="22.5703125" customWidth="1"/>
  </cols>
  <sheetData>
    <row r="1" spans="1:5">
      <c r="A1" s="37" t="s">
        <v>300</v>
      </c>
    </row>
    <row r="2" spans="1:5" ht="30">
      <c r="A2" s="121" t="s">
        <v>301</v>
      </c>
      <c r="B2" s="121" t="s">
        <v>302</v>
      </c>
      <c r="C2" s="121" t="s">
        <v>9</v>
      </c>
      <c r="D2" s="121" t="s">
        <v>303</v>
      </c>
      <c r="E2" s="121" t="s">
        <v>294</v>
      </c>
    </row>
    <row r="3" spans="1:5" ht="131.25" customHeight="1">
      <c r="A3" s="38">
        <v>285</v>
      </c>
      <c r="B3" s="64">
        <v>43656</v>
      </c>
      <c r="C3" s="38" t="s">
        <v>304</v>
      </c>
      <c r="D3" s="38" t="s">
        <v>305</v>
      </c>
      <c r="E3" s="89" t="s">
        <v>306</v>
      </c>
    </row>
    <row r="4" spans="1:5" ht="99.75" customHeight="1">
      <c r="A4" s="38">
        <v>287</v>
      </c>
      <c r="B4" s="64">
        <v>43126</v>
      </c>
      <c r="C4" s="38" t="s">
        <v>307</v>
      </c>
      <c r="D4" s="38" t="s">
        <v>305</v>
      </c>
      <c r="E4" s="89" t="s">
        <v>308</v>
      </c>
    </row>
    <row r="5" spans="1:5" ht="78.75" customHeight="1">
      <c r="A5" s="50">
        <v>3759</v>
      </c>
      <c r="B5" s="65">
        <v>43664</v>
      </c>
      <c r="C5" s="66" t="s">
        <v>309</v>
      </c>
      <c r="D5" s="38" t="s">
        <v>305</v>
      </c>
      <c r="E5" s="89" t="s">
        <v>310</v>
      </c>
    </row>
    <row r="6" spans="1:5" ht="78.75" customHeight="1">
      <c r="A6" s="67">
        <v>4388</v>
      </c>
      <c r="B6" s="65">
        <v>43663</v>
      </c>
      <c r="C6" s="68" t="s">
        <v>311</v>
      </c>
      <c r="D6" s="38" t="s">
        <v>305</v>
      </c>
      <c r="E6" s="89" t="s">
        <v>312</v>
      </c>
    </row>
    <row r="7" spans="1:5" ht="83.25" customHeight="1">
      <c r="A7" s="50">
        <v>7492</v>
      </c>
      <c r="B7" s="65">
        <v>43775</v>
      </c>
      <c r="C7" s="66" t="s">
        <v>313</v>
      </c>
      <c r="D7" s="55" t="s">
        <v>314</v>
      </c>
      <c r="E7" s="89" t="s">
        <v>315</v>
      </c>
    </row>
    <row r="8" spans="1:5">
      <c r="A8" s="62" t="s">
        <v>316</v>
      </c>
    </row>
  </sheetData>
  <hyperlinks>
    <hyperlink ref="E3" r:id="rId1" xr:uid="{A5A20B7D-1F0D-4A4C-B631-C049FBE7D58B}"/>
    <hyperlink ref="E4" r:id="rId2" xr:uid="{620E4BA3-B91F-4926-A746-A32438A142C0}"/>
    <hyperlink ref="E5" r:id="rId3" xr:uid="{2ED1DA2A-84E2-40F2-B1CC-C9A52C6AE927}"/>
    <hyperlink ref="E6" r:id="rId4" xr:uid="{7A0E1C93-89D6-42E0-A36A-34B9764BB59E}"/>
    <hyperlink ref="E7" r:id="rId5" xr:uid="{3A1C2358-9853-403E-9E27-7D26C94E3FEA}"/>
  </hyperlinks>
  <printOptions horizontalCentered="1" verticalCentered="1"/>
  <pageMargins left="0.70866141732283472" right="0.70866141732283472" top="0.74803149606299213" bottom="0.74803149606299213" header="0.31496062992125984" footer="0.31496062992125984"/>
  <pageSetup paperSize="4632" scale="80" orientation="landscape"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2E3D8-6053-43D8-BE27-7D1AA502292E}">
  <dimension ref="A1:C41"/>
  <sheetViews>
    <sheetView workbookViewId="0">
      <selection activeCell="F6" sqref="F6"/>
    </sheetView>
  </sheetViews>
  <sheetFormatPr baseColWidth="10" defaultRowHeight="15"/>
  <cols>
    <col min="1" max="1" width="15" customWidth="1"/>
    <col min="2" max="2" width="27.140625" customWidth="1"/>
    <col min="3" max="3" width="35" customWidth="1"/>
  </cols>
  <sheetData>
    <row r="1" spans="1:3">
      <c r="A1" s="40" t="s">
        <v>317</v>
      </c>
    </row>
    <row r="3" spans="1:3">
      <c r="A3" s="40" t="s">
        <v>318</v>
      </c>
    </row>
    <row r="4" spans="1:3">
      <c r="A4" s="123" t="s">
        <v>319</v>
      </c>
      <c r="B4" s="124"/>
      <c r="C4" s="124"/>
    </row>
    <row r="5" spans="1:3">
      <c r="A5" s="123" t="s">
        <v>320</v>
      </c>
      <c r="B5" s="124" t="s">
        <v>9</v>
      </c>
      <c r="C5" s="125" t="s">
        <v>321</v>
      </c>
    </row>
    <row r="6" spans="1:3" ht="108.75" customHeight="1">
      <c r="A6" s="67">
        <v>3</v>
      </c>
      <c r="B6" s="4" t="s">
        <v>378</v>
      </c>
      <c r="C6" s="61" t="s">
        <v>379</v>
      </c>
    </row>
    <row r="7" spans="1:3" ht="75">
      <c r="A7" s="67">
        <v>4</v>
      </c>
      <c r="B7" s="4" t="s">
        <v>380</v>
      </c>
      <c r="C7" s="61" t="s">
        <v>381</v>
      </c>
    </row>
    <row r="8" spans="1:3" ht="75">
      <c r="A8" s="67">
        <v>11</v>
      </c>
      <c r="B8" s="4" t="s">
        <v>382</v>
      </c>
      <c r="C8" s="61" t="s">
        <v>383</v>
      </c>
    </row>
    <row r="9" spans="1:3" ht="90">
      <c r="A9" s="67">
        <v>12</v>
      </c>
      <c r="B9" s="4" t="s">
        <v>384</v>
      </c>
      <c r="C9" s="61" t="s">
        <v>385</v>
      </c>
    </row>
    <row r="10" spans="1:3" ht="75">
      <c r="A10" s="67">
        <v>13</v>
      </c>
      <c r="B10" s="4" t="s">
        <v>386</v>
      </c>
      <c r="C10" s="61" t="s">
        <v>387</v>
      </c>
    </row>
    <row r="11" spans="1:3">
      <c r="A11" s="63"/>
      <c r="B11" s="2"/>
      <c r="C11" s="2"/>
    </row>
    <row r="12" spans="1:3">
      <c r="A12" s="123" t="s">
        <v>322</v>
      </c>
      <c r="B12" s="124"/>
      <c r="C12" s="124"/>
    </row>
    <row r="13" spans="1:3">
      <c r="A13" s="123" t="s">
        <v>320</v>
      </c>
      <c r="B13" s="124" t="s">
        <v>9</v>
      </c>
      <c r="C13" s="125" t="s">
        <v>321</v>
      </c>
    </row>
    <row r="14" spans="1:3" ht="60">
      <c r="A14" s="67">
        <v>1</v>
      </c>
      <c r="B14" s="4" t="s">
        <v>388</v>
      </c>
      <c r="C14" s="89" t="s">
        <v>389</v>
      </c>
    </row>
    <row r="15" spans="1:3" ht="45">
      <c r="A15" s="67">
        <v>2</v>
      </c>
      <c r="B15" s="4" t="s">
        <v>390</v>
      </c>
      <c r="C15" s="89" t="s">
        <v>391</v>
      </c>
    </row>
    <row r="16" spans="1:3" ht="90">
      <c r="A16" s="67">
        <v>5</v>
      </c>
      <c r="B16" s="4" t="s">
        <v>392</v>
      </c>
      <c r="C16" s="61" t="s">
        <v>393</v>
      </c>
    </row>
    <row r="17" spans="1:3" ht="30">
      <c r="A17" s="67">
        <v>6</v>
      </c>
      <c r="B17" s="4" t="s">
        <v>394</v>
      </c>
      <c r="C17" s="61" t="s">
        <v>395</v>
      </c>
    </row>
    <row r="18" spans="1:3" ht="30">
      <c r="A18" s="67">
        <v>7</v>
      </c>
      <c r="B18" s="4" t="s">
        <v>396</v>
      </c>
      <c r="C18" s="61" t="s">
        <v>397</v>
      </c>
    </row>
    <row r="19" spans="1:3" ht="60">
      <c r="A19" s="67">
        <v>8</v>
      </c>
      <c r="B19" s="4" t="s">
        <v>388</v>
      </c>
      <c r="C19" s="61" t="s">
        <v>398</v>
      </c>
    </row>
    <row r="20" spans="1:3" ht="90">
      <c r="A20" s="67">
        <v>9</v>
      </c>
      <c r="B20" s="4" t="s">
        <v>399</v>
      </c>
      <c r="C20" s="61" t="s">
        <v>400</v>
      </c>
    </row>
    <row r="21" spans="1:3" ht="75">
      <c r="A21" s="67">
        <v>10</v>
      </c>
      <c r="B21" s="4" t="s">
        <v>401</v>
      </c>
      <c r="C21" s="61" t="s">
        <v>402</v>
      </c>
    </row>
    <row r="22" spans="1:3" ht="45">
      <c r="A22" s="67">
        <v>14</v>
      </c>
      <c r="B22" s="4" t="s">
        <v>403</v>
      </c>
      <c r="C22" s="61" t="s">
        <v>404</v>
      </c>
    </row>
    <row r="23" spans="1:3" ht="45">
      <c r="A23" s="67">
        <v>15</v>
      </c>
      <c r="B23" s="4" t="s">
        <v>405</v>
      </c>
      <c r="C23" s="61" t="s">
        <v>406</v>
      </c>
    </row>
    <row r="24" spans="1:3" ht="75">
      <c r="A24" s="97">
        <v>16</v>
      </c>
      <c r="B24" s="98" t="s">
        <v>407</v>
      </c>
      <c r="C24" s="61" t="s">
        <v>408</v>
      </c>
    </row>
    <row r="25" spans="1:3">
      <c r="A25" s="100" t="s">
        <v>323</v>
      </c>
      <c r="B25" s="90"/>
      <c r="C25" s="90"/>
    </row>
    <row r="26" spans="1:3">
      <c r="A26" s="126" t="s">
        <v>320</v>
      </c>
      <c r="B26" s="90" t="s">
        <v>9</v>
      </c>
      <c r="C26" s="70" t="s">
        <v>321</v>
      </c>
    </row>
    <row r="27" spans="1:3">
      <c r="A27" s="63"/>
      <c r="B27" s="2"/>
      <c r="C27" s="3"/>
    </row>
    <row r="28" spans="1:3">
      <c r="A28" s="63"/>
      <c r="B28" s="2"/>
      <c r="C28" s="2"/>
    </row>
    <row r="29" spans="1:3">
      <c r="A29" s="123" t="s">
        <v>324</v>
      </c>
      <c r="B29" s="124"/>
      <c r="C29" s="124"/>
    </row>
    <row r="30" spans="1:3">
      <c r="A30" s="123" t="s">
        <v>320</v>
      </c>
      <c r="B30" s="124" t="s">
        <v>9</v>
      </c>
      <c r="C30" s="125" t="s">
        <v>321</v>
      </c>
    </row>
    <row r="31" spans="1:3" ht="105">
      <c r="A31" s="63" t="s">
        <v>409</v>
      </c>
      <c r="B31" s="4" t="s">
        <v>410</v>
      </c>
      <c r="C31" s="89" t="s">
        <v>411</v>
      </c>
    </row>
    <row r="32" spans="1:3" ht="60">
      <c r="A32" s="63" t="s">
        <v>412</v>
      </c>
      <c r="B32" s="4" t="s">
        <v>413</v>
      </c>
      <c r="C32" s="61" t="s">
        <v>414</v>
      </c>
    </row>
    <row r="33" spans="1:3" ht="75">
      <c r="A33" s="63" t="s">
        <v>415</v>
      </c>
      <c r="B33" s="4" t="s">
        <v>416</v>
      </c>
      <c r="C33" s="61" t="s">
        <v>417</v>
      </c>
    </row>
    <row r="34" spans="1:3" ht="165">
      <c r="A34" s="63" t="s">
        <v>418</v>
      </c>
      <c r="B34" s="4" t="s">
        <v>419</v>
      </c>
      <c r="C34" s="61" t="s">
        <v>420</v>
      </c>
    </row>
    <row r="35" spans="1:3">
      <c r="A35" s="62"/>
    </row>
    <row r="36" spans="1:3">
      <c r="A36" s="40" t="s">
        <v>325</v>
      </c>
    </row>
    <row r="37" spans="1:3">
      <c r="A37" s="127" t="s">
        <v>221</v>
      </c>
      <c r="B37" s="128" t="s">
        <v>326</v>
      </c>
      <c r="C37" s="129" t="s">
        <v>327</v>
      </c>
    </row>
    <row r="38" spans="1:3" ht="45">
      <c r="A38" s="101" t="s">
        <v>421</v>
      </c>
      <c r="B38" s="99" t="s">
        <v>422</v>
      </c>
      <c r="C38" s="61" t="s">
        <v>423</v>
      </c>
    </row>
    <row r="39" spans="1:3" ht="60">
      <c r="A39" s="101" t="s">
        <v>424</v>
      </c>
      <c r="B39" s="4" t="s">
        <v>425</v>
      </c>
      <c r="C39" s="61" t="s">
        <v>426</v>
      </c>
    </row>
    <row r="40" spans="1:3" ht="45">
      <c r="A40" s="101" t="s">
        <v>427</v>
      </c>
      <c r="B40" s="4" t="s">
        <v>428</v>
      </c>
      <c r="C40" s="61" t="s">
        <v>429</v>
      </c>
    </row>
    <row r="41" spans="1:3" ht="45">
      <c r="A41" s="101" t="s">
        <v>430</v>
      </c>
      <c r="B41" s="4" t="s">
        <v>431</v>
      </c>
      <c r="C41" s="61" t="s">
        <v>432</v>
      </c>
    </row>
  </sheetData>
  <hyperlinks>
    <hyperlink ref="C14" r:id="rId1" xr:uid="{E0E32350-8BBC-446D-9FF2-C9FEB64F7D2A}"/>
    <hyperlink ref="C15" r:id="rId2" xr:uid="{7B333C0B-ADB2-457E-AE7B-361D14848BF9}"/>
    <hyperlink ref="C7" r:id="rId3" xr:uid="{CB9D90A8-32E1-4172-B881-AFAA9A9CC275}"/>
    <hyperlink ref="C6" r:id="rId4" xr:uid="{DBB21FA4-DD13-42FC-B8EC-F54761A533D2}"/>
    <hyperlink ref="C16" r:id="rId5" xr:uid="{F9265F6D-6883-4ACA-BB85-152E20AD792C}"/>
    <hyperlink ref="C17" r:id="rId6" xr:uid="{FA0A0178-189F-42F0-B11F-19F4DECCDD14}"/>
    <hyperlink ref="C18" r:id="rId7" xr:uid="{9CF6C976-06FC-400A-9C49-D444945C4806}"/>
    <hyperlink ref="C19" r:id="rId8" xr:uid="{6144AFF8-D3B2-4522-A0BE-66734C2C7CEB}"/>
    <hyperlink ref="C20" r:id="rId9" xr:uid="{7DC16CC5-DE90-4AA3-AC83-40737EC35711}"/>
    <hyperlink ref="C21" r:id="rId10" xr:uid="{F8FA6149-7586-4342-91CC-A690DD9CC010}"/>
    <hyperlink ref="C8" r:id="rId11" xr:uid="{F59C7A25-D9ED-4D9E-B0B1-DE4A20B103B9}"/>
    <hyperlink ref="C9" r:id="rId12" xr:uid="{A17DDB24-694C-4F4A-A677-FEB4C755BF8E}"/>
    <hyperlink ref="C10" r:id="rId13" xr:uid="{3E224A3F-472B-47F3-8958-9C9D71A6D554}"/>
    <hyperlink ref="C22" r:id="rId14" xr:uid="{488DFCB8-CB29-4A44-BDCB-92210CC88D60}"/>
    <hyperlink ref="C23" r:id="rId15" xr:uid="{F7405B4B-31D1-4537-8D7B-C1D41B058081}"/>
    <hyperlink ref="C24" r:id="rId16" xr:uid="{D2B66C4D-417B-4A40-87C9-025FBD3485E6}"/>
    <hyperlink ref="C31" r:id="rId17" xr:uid="{508D6B3C-1069-4C37-8782-F69BBDC58D58}"/>
    <hyperlink ref="C32" r:id="rId18" xr:uid="{7152930C-DF93-4478-B3DD-E6646D4B41AB}"/>
    <hyperlink ref="C33" r:id="rId19" xr:uid="{046ABD40-30B9-454F-B5EC-F956909BBE03}"/>
    <hyperlink ref="C34" r:id="rId20" xr:uid="{40DE41AD-5CB2-451B-9CE2-A42CB314FDEF}"/>
    <hyperlink ref="C38" r:id="rId21" xr:uid="{FE369555-F626-4CD3-B61A-11094A89BF62}"/>
    <hyperlink ref="C39" r:id="rId22" xr:uid="{F8CE0850-9425-4EB4-B559-C9D6E2B8CD3B}"/>
    <hyperlink ref="C40" r:id="rId23" xr:uid="{AF1DB1EA-2944-407E-8225-43AB5E23DAEA}"/>
    <hyperlink ref="C41" r:id="rId24" xr:uid="{9F57897B-823C-493B-889C-E614E90B1701}"/>
  </hyperlinks>
  <printOptions horizontalCentered="1" verticalCentered="1"/>
  <pageMargins left="0.70866141732283472" right="0.70866141732283472" top="0.74803149606299213" bottom="0.74803149606299213" header="0.31496062992125984" footer="0.31496062992125984"/>
  <pageSetup paperSize="4632" scale="80" orientation="landscape"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35884-7003-4DD1-BCC4-99BA7E1085BE}">
  <dimension ref="A1:F23"/>
  <sheetViews>
    <sheetView topLeftCell="A22" workbookViewId="0">
      <selection activeCell="H2" sqref="H2"/>
    </sheetView>
  </sheetViews>
  <sheetFormatPr baseColWidth="10" defaultRowHeight="15"/>
  <cols>
    <col min="6" max="6" width="46.140625" customWidth="1"/>
  </cols>
  <sheetData>
    <row r="1" spans="1:6" ht="49.5" customHeight="1">
      <c r="A1" s="160" t="s">
        <v>328</v>
      </c>
      <c r="B1" s="160"/>
      <c r="C1" s="160"/>
      <c r="D1" s="160"/>
      <c r="E1" s="160"/>
      <c r="F1" s="160"/>
    </row>
    <row r="2" spans="1:6" ht="65.25" customHeight="1">
      <c r="A2" s="159" t="s">
        <v>376</v>
      </c>
      <c r="B2" s="159"/>
      <c r="C2" s="159"/>
      <c r="D2" s="159"/>
      <c r="E2" s="159"/>
      <c r="F2" s="159"/>
    </row>
    <row r="3" spans="1:6" ht="67.5" customHeight="1">
      <c r="A3" s="159" t="s">
        <v>377</v>
      </c>
      <c r="B3" s="159"/>
      <c r="C3" s="159"/>
      <c r="D3" s="159"/>
      <c r="E3" s="159"/>
      <c r="F3" s="159"/>
    </row>
    <row r="4" spans="1:6" ht="46.5" customHeight="1">
      <c r="A4" s="157" t="s">
        <v>434</v>
      </c>
      <c r="B4" s="158"/>
      <c r="C4" s="158"/>
      <c r="D4" s="158"/>
      <c r="E4" s="158"/>
      <c r="F4" s="158"/>
    </row>
    <row r="5" spans="1:6" ht="45" customHeight="1">
      <c r="A5" s="157" t="s">
        <v>435</v>
      </c>
      <c r="B5" s="157"/>
      <c r="C5" s="157"/>
      <c r="D5" s="157"/>
      <c r="E5" s="157"/>
      <c r="F5" s="157"/>
    </row>
    <row r="6" spans="1:6" ht="38.25" customHeight="1">
      <c r="A6" s="157" t="s">
        <v>436</v>
      </c>
      <c r="B6" s="157"/>
      <c r="C6" s="157"/>
      <c r="D6" s="157"/>
      <c r="E6" s="157"/>
      <c r="F6" s="157"/>
    </row>
    <row r="7" spans="1:6">
      <c r="A7" s="155" t="s">
        <v>437</v>
      </c>
      <c r="B7" s="155"/>
      <c r="C7" s="155"/>
      <c r="D7" s="155"/>
      <c r="E7" s="155"/>
      <c r="F7" s="155"/>
    </row>
    <row r="8" spans="1:6">
      <c r="A8" s="155" t="s">
        <v>438</v>
      </c>
      <c r="B8" s="155"/>
      <c r="C8" s="155"/>
      <c r="D8" s="155"/>
      <c r="E8" s="155"/>
      <c r="F8" s="155"/>
    </row>
    <row r="9" spans="1:6" ht="45.75" customHeight="1">
      <c r="A9" s="157" t="s">
        <v>439</v>
      </c>
      <c r="B9" s="158"/>
      <c r="C9" s="158"/>
      <c r="D9" s="158"/>
      <c r="E9" s="158"/>
      <c r="F9" s="158"/>
    </row>
    <row r="10" spans="1:6" ht="45" customHeight="1">
      <c r="A10" s="157" t="s">
        <v>440</v>
      </c>
      <c r="B10" s="157"/>
      <c r="C10" s="157"/>
      <c r="D10" s="157"/>
      <c r="E10" s="157"/>
      <c r="F10" s="157"/>
    </row>
    <row r="11" spans="1:6" ht="26.25" customHeight="1">
      <c r="A11" s="157" t="s">
        <v>441</v>
      </c>
      <c r="B11" s="157"/>
      <c r="C11" s="157"/>
      <c r="D11" s="157"/>
      <c r="E11" s="157"/>
      <c r="F11" s="157"/>
    </row>
    <row r="12" spans="1:6">
      <c r="A12" s="157" t="s">
        <v>442</v>
      </c>
      <c r="B12" s="157"/>
      <c r="C12" s="157"/>
      <c r="D12" s="157"/>
      <c r="E12" s="157"/>
      <c r="F12" s="157"/>
    </row>
    <row r="13" spans="1:6" ht="31.5" customHeight="1">
      <c r="A13" s="157" t="s">
        <v>443</v>
      </c>
      <c r="B13" s="157"/>
      <c r="C13" s="157"/>
      <c r="D13" s="157"/>
      <c r="E13" s="157"/>
      <c r="F13" s="157"/>
    </row>
    <row r="14" spans="1:6" ht="30.75" customHeight="1">
      <c r="A14" s="157" t="s">
        <v>444</v>
      </c>
      <c r="B14" s="157"/>
      <c r="C14" s="157"/>
      <c r="D14" s="157"/>
      <c r="E14" s="157"/>
      <c r="F14" s="157"/>
    </row>
    <row r="15" spans="1:6" ht="30" customHeight="1">
      <c r="A15" s="157" t="s">
        <v>445</v>
      </c>
      <c r="B15" s="157"/>
      <c r="C15" s="157"/>
      <c r="D15" s="157"/>
      <c r="E15" s="157"/>
      <c r="F15" s="157"/>
    </row>
    <row r="16" spans="1:6" ht="30" customHeight="1">
      <c r="A16" s="157" t="s">
        <v>446</v>
      </c>
      <c r="B16" s="157"/>
      <c r="C16" s="157"/>
      <c r="D16" s="157"/>
      <c r="E16" s="157"/>
      <c r="F16" s="157"/>
    </row>
    <row r="17" spans="1:6" ht="29.25" customHeight="1">
      <c r="A17" s="157" t="s">
        <v>447</v>
      </c>
      <c r="B17" s="157"/>
      <c r="C17" s="157"/>
      <c r="D17" s="157"/>
      <c r="E17" s="157"/>
      <c r="F17" s="157"/>
    </row>
    <row r="18" spans="1:6" ht="29.25" customHeight="1">
      <c r="A18" s="157" t="s">
        <v>448</v>
      </c>
      <c r="B18" s="158"/>
      <c r="C18" s="158"/>
      <c r="D18" s="158"/>
      <c r="E18" s="158"/>
      <c r="F18" s="158"/>
    </row>
    <row r="19" spans="1:6" ht="42.75" customHeight="1">
      <c r="A19" s="157" t="s">
        <v>449</v>
      </c>
      <c r="B19" s="157"/>
      <c r="C19" s="157"/>
      <c r="D19" s="157"/>
      <c r="E19" s="157"/>
      <c r="F19" s="157"/>
    </row>
    <row r="20" spans="1:6">
      <c r="A20" s="155" t="s">
        <v>450</v>
      </c>
      <c r="B20" s="156"/>
      <c r="C20" s="156"/>
      <c r="D20" s="156"/>
      <c r="E20" s="156"/>
      <c r="F20" s="156"/>
    </row>
    <row r="21" spans="1:6">
      <c r="A21" s="155" t="s">
        <v>451</v>
      </c>
      <c r="B21" s="156"/>
      <c r="C21" s="156"/>
      <c r="D21" s="156"/>
      <c r="E21" s="156"/>
      <c r="F21" s="156"/>
    </row>
    <row r="22" spans="1:6" ht="30.75" customHeight="1">
      <c r="A22" s="157" t="s">
        <v>452</v>
      </c>
      <c r="B22" s="158"/>
      <c r="C22" s="158"/>
      <c r="D22" s="158"/>
      <c r="E22" s="158"/>
      <c r="F22" s="158"/>
    </row>
    <row r="23" spans="1:6" ht="29.25" customHeight="1">
      <c r="A23" s="157" t="s">
        <v>453</v>
      </c>
      <c r="B23" s="158"/>
      <c r="C23" s="158"/>
      <c r="D23" s="158"/>
      <c r="E23" s="158"/>
      <c r="F23" s="158"/>
    </row>
  </sheetData>
  <mergeCells count="23">
    <mergeCell ref="A2:F2"/>
    <mergeCell ref="A3:F3"/>
    <mergeCell ref="A1:F1"/>
    <mergeCell ref="A4:F4"/>
    <mergeCell ref="A5:F5"/>
    <mergeCell ref="A6:F6"/>
    <mergeCell ref="A7:F7"/>
    <mergeCell ref="A8:F8"/>
    <mergeCell ref="A9:F9"/>
    <mergeCell ref="A10:F10"/>
    <mergeCell ref="A11:F11"/>
    <mergeCell ref="A12:F12"/>
    <mergeCell ref="A13:F13"/>
    <mergeCell ref="A14:F14"/>
    <mergeCell ref="A15:F15"/>
    <mergeCell ref="A21:F21"/>
    <mergeCell ref="A22:F22"/>
    <mergeCell ref="A23:F23"/>
    <mergeCell ref="A16:F16"/>
    <mergeCell ref="A17:F17"/>
    <mergeCell ref="A18:F18"/>
    <mergeCell ref="A19:F19"/>
    <mergeCell ref="A20:F20"/>
  </mergeCells>
  <printOptions horizontalCentered="1" verticalCentered="1"/>
  <pageMargins left="0.70866141732283472" right="0.70866141732283472" top="0.74803149606299213" bottom="0.74803149606299213" header="0.31496062992125984" footer="0.31496062992125984"/>
  <pageSetup paperSize="4632"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
  <sheetViews>
    <sheetView zoomScale="80" zoomScaleNormal="80" workbookViewId="0">
      <selection activeCell="B10" sqref="B10:B12"/>
    </sheetView>
  </sheetViews>
  <sheetFormatPr baseColWidth="10" defaultRowHeight="15"/>
  <cols>
    <col min="1" max="1" width="15.7109375" customWidth="1"/>
    <col min="2" max="2" width="22.28515625" customWidth="1"/>
    <col min="3" max="3" width="34.140625" customWidth="1"/>
    <col min="4" max="4" width="23.5703125" customWidth="1"/>
    <col min="5" max="5" width="45.85546875" customWidth="1"/>
    <col min="6" max="6" width="19.85546875" customWidth="1"/>
    <col min="7" max="7" width="29.85546875" customWidth="1"/>
    <col min="8" max="8" width="21.140625" customWidth="1"/>
    <col min="9" max="9" width="15" customWidth="1"/>
    <col min="10" max="10" width="22.85546875" customWidth="1"/>
    <col min="11" max="11" width="17.7109375" customWidth="1"/>
    <col min="12" max="12" width="22.140625" customWidth="1"/>
    <col min="13" max="13" width="37.28515625" customWidth="1"/>
  </cols>
  <sheetData>
    <row r="1" spans="1:9" s="43" customFormat="1" ht="18.75">
      <c r="A1" s="42" t="s">
        <v>206</v>
      </c>
      <c r="B1" s="42"/>
      <c r="C1" s="42"/>
    </row>
    <row r="2" spans="1:9">
      <c r="A2" s="41" t="s">
        <v>207</v>
      </c>
      <c r="B2" s="41"/>
      <c r="C2" s="41"/>
    </row>
    <row r="3" spans="1:9" ht="87" customHeight="1">
      <c r="A3" s="44" t="s">
        <v>208</v>
      </c>
      <c r="B3" s="45"/>
      <c r="C3" s="61" t="s">
        <v>513</v>
      </c>
    </row>
    <row r="4" spans="1:9">
      <c r="A4" s="1"/>
      <c r="B4" s="1"/>
      <c r="C4" s="1"/>
    </row>
    <row r="5" spans="1:9" s="8" customFormat="1" ht="18.75">
      <c r="A5" s="152" t="s">
        <v>1</v>
      </c>
      <c r="B5" s="152"/>
      <c r="C5" s="152"/>
      <c r="D5" s="152"/>
      <c r="E5" s="152"/>
      <c r="F5" s="152"/>
    </row>
    <row r="6" spans="1:9" s="8" customFormat="1" ht="18.75">
      <c r="A6" s="152"/>
      <c r="B6" s="152"/>
      <c r="C6" s="152"/>
      <c r="D6" s="152"/>
      <c r="E6" s="152"/>
      <c r="F6" s="152"/>
    </row>
    <row r="7" spans="1:9" s="8" customFormat="1" ht="18.75">
      <c r="A7" s="152"/>
      <c r="B7" s="152"/>
      <c r="C7" s="152"/>
      <c r="D7" s="152"/>
      <c r="E7" s="152"/>
      <c r="F7" s="152"/>
    </row>
    <row r="9" spans="1:9">
      <c r="A9" s="161" t="s">
        <v>2</v>
      </c>
      <c r="B9" s="161" t="s">
        <v>3</v>
      </c>
      <c r="C9" s="162" t="s">
        <v>4</v>
      </c>
      <c r="D9" s="163" t="s">
        <v>5</v>
      </c>
      <c r="E9" s="163"/>
      <c r="F9" s="163"/>
      <c r="G9" s="163"/>
      <c r="H9" s="161"/>
      <c r="I9" s="162" t="s">
        <v>6</v>
      </c>
    </row>
    <row r="10" spans="1:9" ht="79.5" customHeight="1">
      <c r="A10" s="134" t="s">
        <v>7</v>
      </c>
      <c r="B10" s="134" t="s">
        <v>77</v>
      </c>
      <c r="C10" s="134" t="s">
        <v>78</v>
      </c>
      <c r="D10" s="164" t="s">
        <v>159</v>
      </c>
      <c r="E10" s="164"/>
      <c r="F10" s="164" t="s">
        <v>160</v>
      </c>
      <c r="G10" s="164"/>
      <c r="H10" s="165" t="s">
        <v>514</v>
      </c>
      <c r="I10" s="166" t="s">
        <v>79</v>
      </c>
    </row>
    <row r="11" spans="1:9" ht="81" customHeight="1">
      <c r="A11" s="134"/>
      <c r="B11" s="134"/>
      <c r="C11" s="134"/>
      <c r="D11" s="167" t="s">
        <v>515</v>
      </c>
      <c r="E11" s="168" t="s">
        <v>516</v>
      </c>
      <c r="F11" s="168" t="s">
        <v>517</v>
      </c>
      <c r="G11" s="168" t="s">
        <v>518</v>
      </c>
      <c r="H11" s="169"/>
      <c r="I11" s="166"/>
    </row>
    <row r="12" spans="1:9" ht="92.25" customHeight="1">
      <c r="A12" s="134"/>
      <c r="B12" s="134"/>
      <c r="C12" s="134"/>
      <c r="D12" s="167" t="s">
        <v>519</v>
      </c>
      <c r="E12" s="170" t="s">
        <v>520</v>
      </c>
      <c r="F12" s="168" t="s">
        <v>521</v>
      </c>
      <c r="G12" s="168" t="s">
        <v>161</v>
      </c>
      <c r="H12" s="169"/>
      <c r="I12" s="166"/>
    </row>
    <row r="13" spans="1:9">
      <c r="D13" s="52"/>
      <c r="E13" s="150"/>
      <c r="F13" s="151"/>
      <c r="G13" s="151"/>
      <c r="H13" s="151"/>
      <c r="I13" s="151"/>
    </row>
    <row r="14" spans="1:9" ht="35.25" customHeight="1"/>
  </sheetData>
  <mergeCells count="10">
    <mergeCell ref="E13:I13"/>
    <mergeCell ref="A5:F7"/>
    <mergeCell ref="D10:E10"/>
    <mergeCell ref="D9:G9"/>
    <mergeCell ref="A10:A12"/>
    <mergeCell ref="B10:B12"/>
    <mergeCell ref="C10:C12"/>
    <mergeCell ref="H10:H12"/>
    <mergeCell ref="I10:I12"/>
    <mergeCell ref="F10:G10"/>
  </mergeCells>
  <hyperlinks>
    <hyperlink ref="C3" r:id="rId1" xr:uid="{B7F670A9-F847-4DAD-87B1-BB3D9F1692E1}"/>
  </hyperlinks>
  <printOptions horizontalCentered="1" verticalCentered="1"/>
  <pageMargins left="0.70866141732283472" right="0.70866141732283472" top="0.74803149606299213" bottom="0.74803149606299213" header="0.31496062992125984" footer="0.31496062992125984"/>
  <pageSetup paperSize="4632" scale="6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DDEDF-B8DA-43B6-91E2-42C1192D6788}">
  <dimension ref="A1:E25"/>
  <sheetViews>
    <sheetView topLeftCell="A16" zoomScale="85" zoomScaleNormal="85" workbookViewId="0">
      <selection activeCell="G15" sqref="G15"/>
    </sheetView>
  </sheetViews>
  <sheetFormatPr baseColWidth="10" defaultRowHeight="15"/>
  <cols>
    <col min="2" max="2" width="23" customWidth="1"/>
    <col min="3" max="3" width="23.140625" customWidth="1"/>
    <col min="4" max="4" width="15.7109375" customWidth="1"/>
    <col min="5" max="5" width="22.7109375" customWidth="1"/>
  </cols>
  <sheetData>
    <row r="1" spans="1:5">
      <c r="A1" s="59" t="s">
        <v>263</v>
      </c>
    </row>
    <row r="2" spans="1:5">
      <c r="A2" s="41" t="s">
        <v>264</v>
      </c>
    </row>
    <row r="3" spans="1:5" ht="30">
      <c r="A3" s="121" t="s">
        <v>265</v>
      </c>
      <c r="B3" s="121" t="s">
        <v>266</v>
      </c>
      <c r="C3" s="172" t="s">
        <v>267</v>
      </c>
      <c r="D3" s="172"/>
      <c r="E3" s="172"/>
    </row>
    <row r="4" spans="1:5" ht="51" customHeight="1">
      <c r="A4" s="38" t="s">
        <v>268</v>
      </c>
      <c r="B4" s="38">
        <v>100</v>
      </c>
      <c r="C4" s="171" t="s">
        <v>329</v>
      </c>
      <c r="D4" s="171"/>
      <c r="E4" s="171"/>
    </row>
    <row r="5" spans="1:5" ht="60" customHeight="1">
      <c r="A5" s="38" t="s">
        <v>269</v>
      </c>
      <c r="B5" s="38" t="s">
        <v>330</v>
      </c>
      <c r="C5" s="171" t="s">
        <v>331</v>
      </c>
      <c r="D5" s="171"/>
      <c r="E5" s="171"/>
    </row>
    <row r="6" spans="1:5" ht="60" customHeight="1">
      <c r="A6" s="38" t="s">
        <v>270</v>
      </c>
      <c r="B6" s="38">
        <v>100</v>
      </c>
      <c r="C6" s="171" t="s">
        <v>332</v>
      </c>
      <c r="D6" s="171"/>
      <c r="E6" s="171"/>
    </row>
    <row r="7" spans="1:5" ht="60" customHeight="1">
      <c r="A7" s="38" t="s">
        <v>271</v>
      </c>
      <c r="B7" s="38">
        <v>100</v>
      </c>
      <c r="C7" s="171" t="s">
        <v>333</v>
      </c>
      <c r="D7" s="171"/>
      <c r="E7" s="171"/>
    </row>
    <row r="8" spans="1:5" ht="60" customHeight="1">
      <c r="A8" s="38" t="s">
        <v>281</v>
      </c>
      <c r="B8" s="38" t="s">
        <v>334</v>
      </c>
      <c r="C8" s="171" t="s">
        <v>335</v>
      </c>
      <c r="D8" s="171"/>
      <c r="E8" s="171"/>
    </row>
    <row r="10" spans="1:5">
      <c r="A10" s="41" t="s">
        <v>272</v>
      </c>
    </row>
    <row r="11" spans="1:5" ht="30">
      <c r="A11" s="121" t="s">
        <v>265</v>
      </c>
      <c r="B11" s="121" t="s">
        <v>266</v>
      </c>
      <c r="C11" s="172" t="s">
        <v>273</v>
      </c>
      <c r="D11" s="172"/>
      <c r="E11" s="172"/>
    </row>
    <row r="12" spans="1:5" ht="120.75" customHeight="1">
      <c r="A12" s="38" t="s">
        <v>268</v>
      </c>
      <c r="B12" s="60">
        <v>1</v>
      </c>
      <c r="C12" s="171" t="s">
        <v>274</v>
      </c>
      <c r="D12" s="171"/>
      <c r="E12" s="171"/>
    </row>
    <row r="13" spans="1:5" ht="122.25" customHeight="1">
      <c r="A13" s="38" t="s">
        <v>269</v>
      </c>
      <c r="B13" s="60">
        <v>1</v>
      </c>
      <c r="C13" s="171" t="s">
        <v>274</v>
      </c>
      <c r="D13" s="171"/>
      <c r="E13" s="171"/>
    </row>
    <row r="14" spans="1:5" ht="127.5" customHeight="1">
      <c r="A14" s="38" t="s">
        <v>270</v>
      </c>
      <c r="B14" s="60">
        <v>1</v>
      </c>
      <c r="C14" s="171" t="s">
        <v>274</v>
      </c>
      <c r="D14" s="171"/>
      <c r="E14" s="171"/>
    </row>
    <row r="15" spans="1:5" ht="123.75" customHeight="1">
      <c r="A15" s="117" t="s">
        <v>271</v>
      </c>
      <c r="B15" s="60">
        <v>1</v>
      </c>
      <c r="C15" s="171" t="s">
        <v>274</v>
      </c>
      <c r="D15" s="171"/>
      <c r="E15" s="171"/>
    </row>
    <row r="16" spans="1:5">
      <c r="A16" s="52"/>
      <c r="B16" s="52"/>
      <c r="C16" s="52"/>
      <c r="D16" s="52"/>
      <c r="E16" s="52"/>
    </row>
    <row r="17" spans="1:5">
      <c r="A17" s="37" t="s">
        <v>275</v>
      </c>
    </row>
    <row r="18" spans="1:5">
      <c r="A18" s="62"/>
    </row>
    <row r="19" spans="1:5" ht="30">
      <c r="A19" s="123" t="s">
        <v>265</v>
      </c>
      <c r="B19" s="124" t="s">
        <v>276</v>
      </c>
      <c r="C19" s="124" t="s">
        <v>277</v>
      </c>
      <c r="D19" s="124" t="s">
        <v>278</v>
      </c>
      <c r="E19" s="129" t="s">
        <v>279</v>
      </c>
    </row>
    <row r="20" spans="1:5" ht="74.25" customHeight="1">
      <c r="A20" s="63" t="s">
        <v>268</v>
      </c>
      <c r="B20" s="50">
        <v>7</v>
      </c>
      <c r="C20" s="50">
        <v>7</v>
      </c>
      <c r="D20" s="50">
        <v>0</v>
      </c>
      <c r="E20" s="61" t="s">
        <v>280</v>
      </c>
    </row>
    <row r="21" spans="1:5" ht="78" customHeight="1">
      <c r="A21" s="63" t="s">
        <v>269</v>
      </c>
      <c r="B21" s="50">
        <v>13</v>
      </c>
      <c r="C21" s="50">
        <v>12</v>
      </c>
      <c r="D21" s="50">
        <v>1</v>
      </c>
      <c r="E21" s="61" t="s">
        <v>280</v>
      </c>
    </row>
    <row r="22" spans="1:5" ht="78.75" customHeight="1">
      <c r="A22" s="63" t="s">
        <v>270</v>
      </c>
      <c r="B22" s="50">
        <v>31</v>
      </c>
      <c r="C22" s="50">
        <v>29</v>
      </c>
      <c r="D22" s="50">
        <v>2</v>
      </c>
      <c r="E22" s="61" t="s">
        <v>280</v>
      </c>
    </row>
    <row r="23" spans="1:5" ht="78.75" customHeight="1">
      <c r="A23" s="63" t="s">
        <v>271</v>
      </c>
      <c r="B23" s="50">
        <v>16</v>
      </c>
      <c r="C23" s="50">
        <v>16</v>
      </c>
      <c r="D23" s="50">
        <v>0</v>
      </c>
      <c r="E23" s="61" t="s">
        <v>280</v>
      </c>
    </row>
    <row r="24" spans="1:5" ht="60">
      <c r="A24" s="63" t="s">
        <v>281</v>
      </c>
      <c r="B24" s="50">
        <v>24</v>
      </c>
      <c r="C24" s="50">
        <v>22</v>
      </c>
      <c r="D24" s="50">
        <v>2</v>
      </c>
      <c r="E24" s="61" t="s">
        <v>280</v>
      </c>
    </row>
    <row r="25" spans="1:5" ht="89.25" customHeight="1">
      <c r="A25" s="63" t="s">
        <v>282</v>
      </c>
      <c r="B25" s="50">
        <v>13</v>
      </c>
      <c r="C25" s="50">
        <v>13</v>
      </c>
      <c r="D25" s="50">
        <v>0</v>
      </c>
      <c r="E25" s="61" t="s">
        <v>280</v>
      </c>
    </row>
  </sheetData>
  <mergeCells count="11">
    <mergeCell ref="C11:E11"/>
    <mergeCell ref="C12:E12"/>
    <mergeCell ref="C13:E13"/>
    <mergeCell ref="C14:E14"/>
    <mergeCell ref="C15:E15"/>
    <mergeCell ref="C4:E4"/>
    <mergeCell ref="C5:E5"/>
    <mergeCell ref="C6:E6"/>
    <mergeCell ref="C7:E7"/>
    <mergeCell ref="C8:E8"/>
    <mergeCell ref="C3:E3"/>
  </mergeCells>
  <hyperlinks>
    <hyperlink ref="C12" r:id="rId1" xr:uid="{0B60A6BB-0DD4-4D97-B6D7-484BFB933BA9}"/>
    <hyperlink ref="C13" r:id="rId2" xr:uid="{C03EEB17-927F-41A8-AFE6-FAB949CCBB48}"/>
    <hyperlink ref="C14" r:id="rId3" xr:uid="{8DDDBAFD-3B9F-4990-BAF6-5BD3925355E4}"/>
    <hyperlink ref="C15" r:id="rId4" xr:uid="{1D041D90-3F09-4542-8426-876E8D576449}"/>
    <hyperlink ref="E20" r:id="rId5" location="!/ciudadano/bandeja-entrada" display="https://informacionpublica.paraguay.gov.py/portal/ - !/ciudadano/bandeja-entrada" xr:uid="{75D65203-4DA8-44F6-9089-634AA358A355}"/>
    <hyperlink ref="E21:E25" r:id="rId6" location="!/ciudadano/bandeja-entrada" display="https://informacionpublica.paraguay.gov.py/portal/ - !/ciudadano/bandeja-entrada" xr:uid="{8BBFDE30-4E3C-4C98-AE52-CFBAB924C49B}"/>
    <hyperlink ref="C8" r:id="rId7" xr:uid="{BA68F48D-DD7D-4335-81ED-4C0CEAA4D253}"/>
    <hyperlink ref="C7" r:id="rId8" xr:uid="{550D8523-D77C-4A6B-8CFC-D9BEBC8A22F4}"/>
    <hyperlink ref="C6" r:id="rId9" xr:uid="{6BF8CB7D-4C4E-4DE2-966D-A40971966042}"/>
    <hyperlink ref="C5" r:id="rId10" xr:uid="{13854858-47A6-43F2-9D71-EB05ACE696F2}"/>
    <hyperlink ref="C4" r:id="rId11" xr:uid="{C05AC747-BF9E-42F2-BBF4-E275D5FB183E}"/>
  </hyperlinks>
  <printOptions horizontalCentered="1" verticalCentered="1"/>
  <pageMargins left="0.70866141732283472" right="0.70866141732283472" top="0.74803149606299213" bottom="0.74803149606299213" header="0.31496062992125984" footer="0.31496062992125984"/>
  <pageSetup paperSize="4632" scale="65" orientation="landscape"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13"/>
  <sheetViews>
    <sheetView topLeftCell="B10" workbookViewId="0">
      <selection activeCell="D3" sqref="D3"/>
    </sheetView>
  </sheetViews>
  <sheetFormatPr baseColWidth="10" defaultColWidth="9.140625" defaultRowHeight="15"/>
  <cols>
    <col min="1" max="1" width="15" customWidth="1"/>
    <col min="2" max="2" width="34.140625" customWidth="1"/>
    <col min="3" max="4" width="21.7109375" customWidth="1"/>
    <col min="5" max="5" width="29.140625" customWidth="1"/>
    <col min="6" max="6" width="26.140625" customWidth="1"/>
    <col min="7" max="7" width="24.28515625" customWidth="1"/>
    <col min="8" max="8" width="21.28515625" customWidth="1"/>
  </cols>
  <sheetData>
    <row r="2" spans="1:8" s="15" customFormat="1" ht="18.75">
      <c r="A2" s="14" t="s">
        <v>94</v>
      </c>
    </row>
    <row r="3" spans="1:8" s="15" customFormat="1" ht="18.75">
      <c r="A3" s="14"/>
    </row>
    <row r="4" spans="1:8" s="12" customFormat="1">
      <c r="A4" s="122" t="s">
        <v>8</v>
      </c>
      <c r="B4" s="122" t="s">
        <v>9</v>
      </c>
      <c r="C4" s="122" t="s">
        <v>10</v>
      </c>
      <c r="D4" s="122" t="s">
        <v>11</v>
      </c>
      <c r="E4" s="122" t="s">
        <v>12</v>
      </c>
      <c r="F4" s="122" t="s">
        <v>13</v>
      </c>
      <c r="G4" s="122" t="s">
        <v>14</v>
      </c>
      <c r="H4" s="122" t="s">
        <v>15</v>
      </c>
    </row>
    <row r="5" spans="1:8" s="11" customFormat="1" ht="78.75">
      <c r="A5" s="51">
        <v>1</v>
      </c>
      <c r="B5" s="6" t="s">
        <v>93</v>
      </c>
      <c r="C5" s="6" t="s">
        <v>92</v>
      </c>
      <c r="D5" s="51">
        <v>13</v>
      </c>
      <c r="E5" s="51" t="s">
        <v>91</v>
      </c>
      <c r="F5" s="69">
        <v>781382348</v>
      </c>
      <c r="G5" s="21">
        <v>0.02</v>
      </c>
      <c r="H5" s="6" t="s">
        <v>90</v>
      </c>
    </row>
    <row r="6" spans="1:8" s="34" customFormat="1" ht="120">
      <c r="A6" s="33">
        <v>2</v>
      </c>
      <c r="B6" s="33" t="s">
        <v>172</v>
      </c>
      <c r="C6" s="70" t="s">
        <v>163</v>
      </c>
      <c r="D6" s="70" t="s">
        <v>164</v>
      </c>
      <c r="E6" s="70" t="s">
        <v>165</v>
      </c>
      <c r="F6" s="71" t="s">
        <v>166</v>
      </c>
      <c r="G6" s="72">
        <v>0.12</v>
      </c>
      <c r="H6" s="70" t="s">
        <v>167</v>
      </c>
    </row>
    <row r="7" spans="1:8" s="34" customFormat="1" ht="75">
      <c r="A7" s="33">
        <v>3</v>
      </c>
      <c r="B7" s="33" t="s">
        <v>173</v>
      </c>
      <c r="C7" s="70" t="s">
        <v>168</v>
      </c>
      <c r="D7" s="70" t="s">
        <v>169</v>
      </c>
      <c r="E7" s="70" t="s">
        <v>170</v>
      </c>
      <c r="F7" s="71" t="s">
        <v>171</v>
      </c>
      <c r="G7" s="72">
        <v>0.12</v>
      </c>
      <c r="H7" s="70" t="s">
        <v>167</v>
      </c>
    </row>
    <row r="8" spans="1:8" s="11" customFormat="1" ht="15.75">
      <c r="A8" s="28"/>
      <c r="B8" s="29"/>
      <c r="C8" s="29"/>
      <c r="D8" s="28"/>
      <c r="E8" s="28"/>
      <c r="F8" s="30"/>
      <c r="G8" s="31"/>
      <c r="H8" s="32"/>
    </row>
    <row r="9" spans="1:8" s="11" customFormat="1" ht="15.75">
      <c r="A9" s="18"/>
      <c r="B9" s="18"/>
      <c r="C9" s="18"/>
      <c r="D9" s="18"/>
      <c r="E9" s="18"/>
      <c r="F9" s="18"/>
    </row>
    <row r="10" spans="1:8" s="11" customFormat="1" ht="15.75">
      <c r="A10" s="19" t="s">
        <v>16</v>
      </c>
      <c r="B10" s="18"/>
      <c r="C10" s="18"/>
      <c r="D10" s="18"/>
      <c r="E10" s="18"/>
      <c r="F10" s="18"/>
    </row>
    <row r="11" spans="1:8" s="11" customFormat="1" ht="15.75">
      <c r="A11" s="18"/>
      <c r="B11" s="18"/>
      <c r="C11" s="153" t="s">
        <v>17</v>
      </c>
      <c r="D11" s="153"/>
      <c r="E11" s="153"/>
      <c r="F11" s="153"/>
      <c r="G11" s="13"/>
    </row>
    <row r="12" spans="1:8" s="12" customFormat="1" ht="15.75">
      <c r="A12" s="131" t="s">
        <v>8</v>
      </c>
      <c r="B12" s="131" t="s">
        <v>9</v>
      </c>
      <c r="C12" s="131" t="s">
        <v>18</v>
      </c>
      <c r="D12" s="131" t="s">
        <v>19</v>
      </c>
      <c r="E12" s="131" t="s">
        <v>20</v>
      </c>
      <c r="F12" s="131" t="s">
        <v>21</v>
      </c>
    </row>
    <row r="13" spans="1:8" s="11" customFormat="1" ht="141.75" customHeight="1">
      <c r="A13" s="16">
        <v>1</v>
      </c>
      <c r="B13" s="17" t="s">
        <v>89</v>
      </c>
      <c r="C13" s="20" t="s">
        <v>88</v>
      </c>
      <c r="D13" s="6" t="s">
        <v>87</v>
      </c>
      <c r="E13" s="16" t="s">
        <v>86</v>
      </c>
      <c r="F13" s="6" t="s">
        <v>85</v>
      </c>
    </row>
  </sheetData>
  <mergeCells count="1">
    <mergeCell ref="C11:F11"/>
  </mergeCells>
  <printOptions horizontalCentered="1" verticalCentered="1"/>
  <pageMargins left="0.74803149606299213" right="0.74803149606299213" top="0.98425196850393704" bottom="0.98425196850393704" header="0.51181102362204722" footer="0.51181102362204722"/>
  <pageSetup paperSize="4632"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R63"/>
  <sheetViews>
    <sheetView topLeftCell="A67" zoomScale="60" zoomScaleNormal="60" workbookViewId="0">
      <selection activeCell="I4" sqref="I4"/>
    </sheetView>
  </sheetViews>
  <sheetFormatPr baseColWidth="10" defaultColWidth="9.140625" defaultRowHeight="15"/>
  <cols>
    <col min="1" max="1" width="15" customWidth="1"/>
    <col min="2" max="2" width="34.140625" customWidth="1"/>
    <col min="3" max="3" width="30.7109375" customWidth="1"/>
    <col min="4" max="4" width="28.28515625" customWidth="1"/>
    <col min="5" max="5" width="29" customWidth="1"/>
    <col min="6" max="6" width="26.140625" customWidth="1"/>
    <col min="7" max="7" width="24.28515625" customWidth="1"/>
    <col min="8" max="8" width="32.140625" customWidth="1"/>
    <col min="9" max="9" width="28.85546875" customWidth="1"/>
  </cols>
  <sheetData>
    <row r="2" spans="1:15" s="10" customFormat="1" ht="21">
      <c r="A2" s="9" t="s">
        <v>95</v>
      </c>
    </row>
    <row r="3" spans="1:15" s="10" customFormat="1" ht="21">
      <c r="A3" s="9"/>
    </row>
    <row r="4" spans="1:15" ht="42">
      <c r="A4" s="130" t="s">
        <v>8</v>
      </c>
      <c r="B4" s="130" t="s">
        <v>76</v>
      </c>
      <c r="C4" s="130" t="s">
        <v>10</v>
      </c>
      <c r="D4" s="130" t="s">
        <v>11</v>
      </c>
      <c r="E4" s="130" t="s">
        <v>12</v>
      </c>
      <c r="F4" s="130" t="s">
        <v>14</v>
      </c>
      <c r="G4" s="130" t="s">
        <v>22</v>
      </c>
      <c r="H4" s="130" t="s">
        <v>23</v>
      </c>
    </row>
    <row r="5" spans="1:15" ht="71.25" customHeight="1">
      <c r="A5" s="174" t="s">
        <v>156</v>
      </c>
      <c r="B5" s="174"/>
      <c r="C5" s="174"/>
      <c r="D5" s="174"/>
      <c r="E5" s="174"/>
      <c r="F5" s="174"/>
      <c r="G5" s="174"/>
      <c r="H5" s="177"/>
      <c r="I5" s="11"/>
      <c r="J5" s="11"/>
      <c r="K5" s="11"/>
      <c r="L5" s="11"/>
      <c r="M5" s="11"/>
      <c r="N5" s="11"/>
      <c r="O5" s="11"/>
    </row>
    <row r="6" spans="1:15" ht="50.25" customHeight="1">
      <c r="A6" s="191">
        <v>1</v>
      </c>
      <c r="B6" s="83" t="s">
        <v>24</v>
      </c>
      <c r="C6" s="189" t="s">
        <v>28</v>
      </c>
      <c r="D6" s="178">
        <v>30</v>
      </c>
      <c r="E6" s="189" t="s">
        <v>32</v>
      </c>
      <c r="F6" s="202">
        <v>0</v>
      </c>
      <c r="G6" s="189" t="s">
        <v>33</v>
      </c>
      <c r="H6" s="118"/>
    </row>
    <row r="7" spans="1:15" ht="160.5" customHeight="1">
      <c r="A7" s="191">
        <v>2</v>
      </c>
      <c r="B7" s="83" t="s">
        <v>25</v>
      </c>
      <c r="C7" s="189" t="s">
        <v>29</v>
      </c>
      <c r="D7" s="202">
        <v>1</v>
      </c>
      <c r="E7" s="189" t="s">
        <v>32</v>
      </c>
      <c r="F7" s="202">
        <v>0.5</v>
      </c>
      <c r="G7" s="189" t="s">
        <v>525</v>
      </c>
      <c r="H7" s="187" t="s">
        <v>524</v>
      </c>
    </row>
    <row r="8" spans="1:15" ht="94.5" customHeight="1">
      <c r="A8" s="191">
        <v>3</v>
      </c>
      <c r="B8" s="189" t="s">
        <v>26</v>
      </c>
      <c r="C8" s="189" t="s">
        <v>31</v>
      </c>
      <c r="D8" s="202">
        <v>1</v>
      </c>
      <c r="E8" s="189" t="s">
        <v>32</v>
      </c>
      <c r="F8" s="192">
        <v>0.5</v>
      </c>
      <c r="G8" s="189" t="s">
        <v>34</v>
      </c>
      <c r="H8" s="188" t="s">
        <v>35</v>
      </c>
    </row>
    <row r="9" spans="1:15" ht="75">
      <c r="A9" s="191">
        <v>4</v>
      </c>
      <c r="B9" s="189" t="s">
        <v>27</v>
      </c>
      <c r="C9" s="189" t="s">
        <v>30</v>
      </c>
      <c r="D9" s="202">
        <v>1</v>
      </c>
      <c r="E9" s="189" t="s">
        <v>32</v>
      </c>
      <c r="F9" s="192">
        <v>0.5</v>
      </c>
      <c r="G9" s="189" t="s">
        <v>34</v>
      </c>
      <c r="H9" s="187" t="s">
        <v>526</v>
      </c>
    </row>
    <row r="10" spans="1:15" ht="66" customHeight="1">
      <c r="A10" s="191">
        <v>5</v>
      </c>
      <c r="B10" s="189" t="s">
        <v>36</v>
      </c>
      <c r="C10" s="189" t="s">
        <v>37</v>
      </c>
      <c r="D10" s="192">
        <v>0.5</v>
      </c>
      <c r="E10" s="189" t="s">
        <v>32</v>
      </c>
      <c r="F10" s="202">
        <v>0</v>
      </c>
      <c r="G10" s="189" t="s">
        <v>33</v>
      </c>
      <c r="H10" s="118"/>
    </row>
    <row r="11" spans="1:15" ht="75">
      <c r="A11" s="191">
        <v>6</v>
      </c>
      <c r="B11" s="189" t="s">
        <v>38</v>
      </c>
      <c r="C11" s="189" t="s">
        <v>61</v>
      </c>
      <c r="D11" s="178">
        <v>15</v>
      </c>
      <c r="E11" s="189" t="s">
        <v>32</v>
      </c>
      <c r="F11" s="192">
        <v>0.5</v>
      </c>
      <c r="G11" s="189" t="s">
        <v>34</v>
      </c>
      <c r="H11" s="188" t="s">
        <v>35</v>
      </c>
    </row>
    <row r="12" spans="1:15" ht="122.25" customHeight="1">
      <c r="A12" s="191">
        <v>7</v>
      </c>
      <c r="B12" s="189" t="s">
        <v>39</v>
      </c>
      <c r="C12" s="189" t="s">
        <v>61</v>
      </c>
      <c r="D12" s="178">
        <v>2</v>
      </c>
      <c r="E12" s="189" t="s">
        <v>32</v>
      </c>
      <c r="F12" s="203">
        <v>5.0000000000000001E-3</v>
      </c>
      <c r="G12" s="189" t="s">
        <v>74</v>
      </c>
      <c r="H12" s="118"/>
    </row>
    <row r="13" spans="1:15" ht="99.75" customHeight="1">
      <c r="A13" s="191">
        <v>8</v>
      </c>
      <c r="B13" s="189" t="s">
        <v>40</v>
      </c>
      <c r="C13" s="189" t="s">
        <v>61</v>
      </c>
      <c r="D13" s="202">
        <v>0.5</v>
      </c>
      <c r="E13" s="189" t="s">
        <v>32</v>
      </c>
      <c r="F13" s="192">
        <v>0.15</v>
      </c>
      <c r="G13" s="189" t="s">
        <v>75</v>
      </c>
      <c r="H13" s="118"/>
    </row>
    <row r="14" spans="1:15" ht="75">
      <c r="A14" s="191">
        <v>9</v>
      </c>
      <c r="B14" s="189" t="s">
        <v>41</v>
      </c>
      <c r="C14" s="189" t="s">
        <v>60</v>
      </c>
      <c r="D14" s="192">
        <v>0.5</v>
      </c>
      <c r="E14" s="189" t="s">
        <v>32</v>
      </c>
      <c r="F14" s="192">
        <v>0</v>
      </c>
      <c r="G14" s="189" t="s">
        <v>33</v>
      </c>
      <c r="H14" s="118"/>
    </row>
    <row r="15" spans="1:15" ht="45">
      <c r="A15" s="191">
        <v>10</v>
      </c>
      <c r="B15" s="189" t="s">
        <v>527</v>
      </c>
      <c r="C15" s="189" t="s">
        <v>71</v>
      </c>
      <c r="D15" s="179">
        <v>6</v>
      </c>
      <c r="E15" s="189" t="s">
        <v>32</v>
      </c>
      <c r="F15" s="192">
        <v>0.67</v>
      </c>
      <c r="G15" s="189" t="s">
        <v>73</v>
      </c>
      <c r="H15" s="118"/>
    </row>
    <row r="16" spans="1:15" ht="101.25" customHeight="1">
      <c r="A16" s="191">
        <v>11</v>
      </c>
      <c r="B16" s="189" t="s">
        <v>528</v>
      </c>
      <c r="C16" s="189" t="s">
        <v>71</v>
      </c>
      <c r="D16" s="179">
        <v>15</v>
      </c>
      <c r="E16" s="189" t="s">
        <v>32</v>
      </c>
      <c r="F16" s="192">
        <v>1.67</v>
      </c>
      <c r="G16" s="189" t="s">
        <v>73</v>
      </c>
      <c r="H16" s="118"/>
    </row>
    <row r="17" spans="1:8" ht="66" customHeight="1">
      <c r="A17" s="191">
        <v>12</v>
      </c>
      <c r="B17" s="189" t="s">
        <v>529</v>
      </c>
      <c r="C17" s="189" t="s">
        <v>71</v>
      </c>
      <c r="D17" s="179">
        <v>3</v>
      </c>
      <c r="E17" s="189" t="s">
        <v>32</v>
      </c>
      <c r="F17" s="192">
        <v>0.25</v>
      </c>
      <c r="G17" s="189" t="s">
        <v>73</v>
      </c>
      <c r="H17" s="118"/>
    </row>
    <row r="18" spans="1:8" ht="165.75" customHeight="1">
      <c r="A18" s="191">
        <v>13</v>
      </c>
      <c r="B18" s="189" t="s">
        <v>42</v>
      </c>
      <c r="C18" s="189" t="s">
        <v>63</v>
      </c>
      <c r="D18" s="179">
        <v>45000</v>
      </c>
      <c r="E18" s="190" t="s">
        <v>64</v>
      </c>
      <c r="F18" s="192">
        <v>0.44</v>
      </c>
      <c r="G18" s="189" t="s">
        <v>73</v>
      </c>
      <c r="H18" s="61" t="s">
        <v>530</v>
      </c>
    </row>
    <row r="19" spans="1:8" ht="111" customHeight="1">
      <c r="A19" s="191">
        <v>14</v>
      </c>
      <c r="B19" s="189" t="s">
        <v>43</v>
      </c>
      <c r="C19" s="189" t="s">
        <v>62</v>
      </c>
      <c r="D19" s="179">
        <v>1500</v>
      </c>
      <c r="E19" s="190" t="s">
        <v>64</v>
      </c>
      <c r="F19" s="192">
        <v>0.48</v>
      </c>
      <c r="G19" s="189" t="s">
        <v>73</v>
      </c>
      <c r="H19" s="61" t="s">
        <v>531</v>
      </c>
    </row>
    <row r="20" spans="1:8" ht="99.75" customHeight="1">
      <c r="A20" s="191">
        <v>15</v>
      </c>
      <c r="B20" s="189" t="s">
        <v>44</v>
      </c>
      <c r="C20" s="189" t="s">
        <v>65</v>
      </c>
      <c r="D20" s="178">
        <v>800</v>
      </c>
      <c r="E20" s="190" t="s">
        <v>64</v>
      </c>
      <c r="F20" s="192">
        <v>0.92</v>
      </c>
      <c r="G20" s="189" t="s">
        <v>73</v>
      </c>
      <c r="H20" s="61" t="s">
        <v>532</v>
      </c>
    </row>
    <row r="21" spans="1:8" ht="150">
      <c r="A21" s="191">
        <v>16</v>
      </c>
      <c r="B21" s="189" t="s">
        <v>45</v>
      </c>
      <c r="C21" s="189" t="s">
        <v>66</v>
      </c>
      <c r="D21" s="178">
        <v>100</v>
      </c>
      <c r="E21" s="189" t="s">
        <v>67</v>
      </c>
      <c r="F21" s="204">
        <v>0.27</v>
      </c>
      <c r="G21" s="189" t="s">
        <v>73</v>
      </c>
      <c r="H21" s="61" t="s">
        <v>533</v>
      </c>
    </row>
    <row r="22" spans="1:8" ht="102.75" customHeight="1">
      <c r="A22" s="191">
        <v>17</v>
      </c>
      <c r="B22" s="189" t="s">
        <v>46</v>
      </c>
      <c r="C22" s="189" t="s">
        <v>68</v>
      </c>
      <c r="D22" s="179">
        <v>1320000</v>
      </c>
      <c r="E22" s="189" t="s">
        <v>69</v>
      </c>
      <c r="F22" s="192">
        <v>0.84</v>
      </c>
      <c r="G22" s="189" t="s">
        <v>70</v>
      </c>
      <c r="H22" s="187" t="s">
        <v>534</v>
      </c>
    </row>
    <row r="23" spans="1:8" ht="106.5" customHeight="1">
      <c r="A23" s="191">
        <v>18</v>
      </c>
      <c r="B23" s="189" t="s">
        <v>47</v>
      </c>
      <c r="C23" s="189" t="s">
        <v>71</v>
      </c>
      <c r="D23" s="178">
        <v>816</v>
      </c>
      <c r="E23" s="189" t="s">
        <v>72</v>
      </c>
      <c r="F23" s="192">
        <v>0.7</v>
      </c>
      <c r="G23" s="189" t="s">
        <v>73</v>
      </c>
      <c r="H23" s="61" t="s">
        <v>535</v>
      </c>
    </row>
    <row r="24" spans="1:8" ht="99.75" customHeight="1">
      <c r="A24" s="191">
        <v>19</v>
      </c>
      <c r="B24" s="189" t="s">
        <v>48</v>
      </c>
      <c r="C24" s="189" t="s">
        <v>71</v>
      </c>
      <c r="D24" s="179">
        <v>6861</v>
      </c>
      <c r="E24" s="189" t="s">
        <v>72</v>
      </c>
      <c r="F24" s="192">
        <v>0.73</v>
      </c>
      <c r="G24" s="189" t="s">
        <v>73</v>
      </c>
      <c r="H24" s="61" t="s">
        <v>536</v>
      </c>
    </row>
    <row r="25" spans="1:8" ht="104.25" customHeight="1">
      <c r="A25" s="191">
        <v>20</v>
      </c>
      <c r="B25" s="189" t="s">
        <v>49</v>
      </c>
      <c r="C25" s="189" t="s">
        <v>71</v>
      </c>
      <c r="D25" s="178">
        <v>696</v>
      </c>
      <c r="E25" s="189" t="s">
        <v>72</v>
      </c>
      <c r="F25" s="192">
        <v>0.3</v>
      </c>
      <c r="G25" s="189" t="s">
        <v>73</v>
      </c>
      <c r="H25" s="61" t="s">
        <v>537</v>
      </c>
    </row>
    <row r="26" spans="1:8" ht="108.75" customHeight="1">
      <c r="A26" s="191">
        <v>21</v>
      </c>
      <c r="B26" s="189" t="s">
        <v>50</v>
      </c>
      <c r="C26" s="189" t="s">
        <v>71</v>
      </c>
      <c r="D26" s="178">
        <v>62</v>
      </c>
      <c r="E26" s="189" t="s">
        <v>72</v>
      </c>
      <c r="F26" s="192">
        <v>0.48</v>
      </c>
      <c r="G26" s="189" t="s">
        <v>73</v>
      </c>
      <c r="H26" s="61" t="s">
        <v>538</v>
      </c>
    </row>
    <row r="27" spans="1:8" ht="99.75" customHeight="1">
      <c r="A27" s="191">
        <v>22</v>
      </c>
      <c r="B27" s="189" t="s">
        <v>51</v>
      </c>
      <c r="C27" s="189" t="s">
        <v>71</v>
      </c>
      <c r="D27" s="179">
        <v>1925</v>
      </c>
      <c r="E27" s="189" t="s">
        <v>72</v>
      </c>
      <c r="F27" s="192">
        <v>0.3</v>
      </c>
      <c r="G27" s="189" t="s">
        <v>73</v>
      </c>
      <c r="H27" s="61" t="s">
        <v>539</v>
      </c>
    </row>
    <row r="28" spans="1:8" ht="99" customHeight="1">
      <c r="A28" s="191">
        <v>23</v>
      </c>
      <c r="B28" s="189" t="s">
        <v>52</v>
      </c>
      <c r="C28" s="189" t="s">
        <v>71</v>
      </c>
      <c r="D28" s="178">
        <v>224</v>
      </c>
      <c r="E28" s="189" t="s">
        <v>72</v>
      </c>
      <c r="F28" s="192">
        <v>1.07</v>
      </c>
      <c r="G28" s="189" t="s">
        <v>73</v>
      </c>
      <c r="H28" s="61" t="s">
        <v>540</v>
      </c>
    </row>
    <row r="29" spans="1:8" ht="101.25" customHeight="1">
      <c r="A29" s="191">
        <v>24</v>
      </c>
      <c r="B29" s="189" t="s">
        <v>53</v>
      </c>
      <c r="C29" s="189" t="s">
        <v>71</v>
      </c>
      <c r="D29" s="178">
        <v>2850</v>
      </c>
      <c r="E29" s="189" t="s">
        <v>72</v>
      </c>
      <c r="F29" s="192">
        <v>0.56999999999999995</v>
      </c>
      <c r="G29" s="189" t="s">
        <v>73</v>
      </c>
      <c r="H29" s="61" t="s">
        <v>541</v>
      </c>
    </row>
    <row r="30" spans="1:8" ht="105" customHeight="1">
      <c r="A30" s="191">
        <v>25</v>
      </c>
      <c r="B30" s="189" t="s">
        <v>54</v>
      </c>
      <c r="C30" s="189" t="s">
        <v>71</v>
      </c>
      <c r="D30" s="179">
        <v>1500</v>
      </c>
      <c r="E30" s="189" t="s">
        <v>72</v>
      </c>
      <c r="F30" s="192">
        <v>0.25</v>
      </c>
      <c r="G30" s="189" t="s">
        <v>73</v>
      </c>
      <c r="H30" s="61" t="s">
        <v>542</v>
      </c>
    </row>
    <row r="31" spans="1:8" ht="102.75" customHeight="1">
      <c r="A31" s="191">
        <v>26</v>
      </c>
      <c r="B31" s="189" t="s">
        <v>55</v>
      </c>
      <c r="C31" s="189" t="s">
        <v>71</v>
      </c>
      <c r="D31" s="178">
        <v>3</v>
      </c>
      <c r="E31" s="189" t="s">
        <v>72</v>
      </c>
      <c r="F31" s="192">
        <v>0</v>
      </c>
      <c r="G31" s="189" t="s">
        <v>73</v>
      </c>
      <c r="H31" s="61" t="s">
        <v>543</v>
      </c>
    </row>
    <row r="32" spans="1:8" ht="93.75" customHeight="1">
      <c r="A32" s="191">
        <v>27</v>
      </c>
      <c r="B32" s="189" t="s">
        <v>56</v>
      </c>
      <c r="C32" s="189" t="s">
        <v>71</v>
      </c>
      <c r="D32" s="178">
        <v>10</v>
      </c>
      <c r="E32" s="189" t="s">
        <v>72</v>
      </c>
      <c r="F32" s="192">
        <v>1</v>
      </c>
      <c r="G32" s="189" t="s">
        <v>73</v>
      </c>
      <c r="H32" s="61" t="s">
        <v>544</v>
      </c>
    </row>
    <row r="33" spans="1:18" ht="99" customHeight="1">
      <c r="A33" s="191">
        <v>28</v>
      </c>
      <c r="B33" s="189" t="s">
        <v>57</v>
      </c>
      <c r="C33" s="189" t="s">
        <v>71</v>
      </c>
      <c r="D33" s="178">
        <v>96</v>
      </c>
      <c r="E33" s="189" t="s">
        <v>72</v>
      </c>
      <c r="F33" s="192">
        <v>0.5</v>
      </c>
      <c r="G33" s="189" t="s">
        <v>73</v>
      </c>
      <c r="H33" s="61" t="s">
        <v>545</v>
      </c>
    </row>
    <row r="34" spans="1:18" ht="112.5" customHeight="1">
      <c r="A34" s="191">
        <v>29</v>
      </c>
      <c r="B34" s="189" t="s">
        <v>58</v>
      </c>
      <c r="C34" s="189" t="s">
        <v>71</v>
      </c>
      <c r="D34" s="178">
        <v>48</v>
      </c>
      <c r="E34" s="189" t="s">
        <v>72</v>
      </c>
      <c r="F34" s="192">
        <v>0.5</v>
      </c>
      <c r="G34" s="189" t="s">
        <v>73</v>
      </c>
      <c r="H34" s="61" t="s">
        <v>546</v>
      </c>
    </row>
    <row r="35" spans="1:18" ht="92.25" customHeight="1">
      <c r="A35" s="191">
        <v>30</v>
      </c>
      <c r="B35" s="189" t="s">
        <v>59</v>
      </c>
      <c r="C35" s="189" t="s">
        <v>71</v>
      </c>
      <c r="D35" s="178">
        <v>2</v>
      </c>
      <c r="E35" s="189" t="s">
        <v>72</v>
      </c>
      <c r="F35" s="192">
        <v>0</v>
      </c>
      <c r="G35" s="189" t="s">
        <v>73</v>
      </c>
      <c r="H35" s="61" t="s">
        <v>547</v>
      </c>
    </row>
    <row r="36" spans="1:18" ht="111" customHeight="1">
      <c r="A36" s="191">
        <v>31</v>
      </c>
      <c r="B36" s="189" t="s">
        <v>548</v>
      </c>
      <c r="C36" s="189" t="s">
        <v>71</v>
      </c>
      <c r="D36" s="178">
        <v>4</v>
      </c>
      <c r="E36" s="189" t="s">
        <v>72</v>
      </c>
      <c r="F36" s="192">
        <v>0.5</v>
      </c>
      <c r="G36" s="189" t="s">
        <v>73</v>
      </c>
      <c r="H36" s="61" t="s">
        <v>549</v>
      </c>
    </row>
    <row r="37" spans="1:18" ht="61.5" customHeight="1">
      <c r="A37" s="174" t="s">
        <v>154</v>
      </c>
      <c r="B37" s="174"/>
      <c r="C37" s="174"/>
      <c r="D37" s="174"/>
      <c r="E37" s="174"/>
      <c r="F37" s="174"/>
      <c r="G37" s="174"/>
      <c r="H37" s="175" t="s">
        <v>157</v>
      </c>
    </row>
    <row r="38" spans="1:18" s="7" customFormat="1" ht="47.25">
      <c r="A38" s="191">
        <v>32</v>
      </c>
      <c r="B38" s="5" t="s">
        <v>83</v>
      </c>
      <c r="C38" s="5" t="s">
        <v>149</v>
      </c>
      <c r="D38" s="119">
        <v>4137</v>
      </c>
      <c r="E38" s="189" t="s">
        <v>82</v>
      </c>
      <c r="F38" s="192">
        <v>0.5</v>
      </c>
      <c r="G38" s="189" t="s">
        <v>81</v>
      </c>
      <c r="H38" s="84" t="s">
        <v>80</v>
      </c>
      <c r="I38"/>
      <c r="J38"/>
      <c r="K38"/>
      <c r="L38"/>
      <c r="M38"/>
      <c r="N38"/>
      <c r="O38"/>
      <c r="P38" s="173"/>
      <c r="Q38" s="173"/>
      <c r="R38" s="173"/>
    </row>
    <row r="39" spans="1:18" s="7" customFormat="1" ht="47.25">
      <c r="A39" s="191">
        <f>A38+1</f>
        <v>33</v>
      </c>
      <c r="B39" s="5" t="s">
        <v>83</v>
      </c>
      <c r="C39" s="5" t="s">
        <v>149</v>
      </c>
      <c r="D39" s="119">
        <v>1547</v>
      </c>
      <c r="E39" s="189" t="s">
        <v>82</v>
      </c>
      <c r="F39" s="192">
        <v>0.5</v>
      </c>
      <c r="G39" s="189" t="s">
        <v>81</v>
      </c>
      <c r="H39" s="84" t="s">
        <v>80</v>
      </c>
      <c r="I39"/>
      <c r="J39"/>
      <c r="K39"/>
      <c r="L39"/>
      <c r="M39"/>
      <c r="N39"/>
      <c r="O39"/>
      <c r="P39" s="173"/>
      <c r="Q39" s="173"/>
      <c r="R39" s="173"/>
    </row>
    <row r="40" spans="1:18" s="7" customFormat="1" ht="47.25">
      <c r="A40" s="191">
        <f t="shared" ref="A40:A41" si="0">A39+1</f>
        <v>34</v>
      </c>
      <c r="B40" s="5" t="s">
        <v>83</v>
      </c>
      <c r="C40" s="5" t="s">
        <v>149</v>
      </c>
      <c r="D40" s="119">
        <v>4188</v>
      </c>
      <c r="E40" s="189" t="s">
        <v>84</v>
      </c>
      <c r="F40" s="192">
        <v>0.5</v>
      </c>
      <c r="G40" s="189" t="s">
        <v>81</v>
      </c>
      <c r="H40" s="84" t="s">
        <v>80</v>
      </c>
      <c r="I40"/>
      <c r="J40"/>
      <c r="K40"/>
      <c r="L40"/>
      <c r="M40"/>
      <c r="N40"/>
      <c r="O40"/>
      <c r="P40" s="173"/>
      <c r="Q40" s="173"/>
      <c r="R40" s="173"/>
    </row>
    <row r="41" spans="1:18" s="7" customFormat="1" ht="47.25">
      <c r="A41" s="191">
        <f t="shared" si="0"/>
        <v>35</v>
      </c>
      <c r="B41" s="5" t="s">
        <v>83</v>
      </c>
      <c r="C41" s="5" t="s">
        <v>149</v>
      </c>
      <c r="D41" s="119">
        <v>844</v>
      </c>
      <c r="E41" s="189" t="s">
        <v>82</v>
      </c>
      <c r="F41" s="192">
        <v>0.5</v>
      </c>
      <c r="G41" s="189" t="s">
        <v>81</v>
      </c>
      <c r="H41" s="84" t="s">
        <v>80</v>
      </c>
      <c r="I41"/>
      <c r="J41"/>
      <c r="K41"/>
      <c r="L41"/>
      <c r="M41"/>
      <c r="N41"/>
      <c r="O41"/>
      <c r="P41" s="173"/>
      <c r="Q41" s="173"/>
      <c r="R41" s="173"/>
    </row>
    <row r="42" spans="1:18" ht="61.5" customHeight="1">
      <c r="A42" s="174" t="s">
        <v>155</v>
      </c>
      <c r="B42" s="174"/>
      <c r="C42" s="174"/>
      <c r="D42" s="174"/>
      <c r="E42" s="174"/>
      <c r="F42" s="174"/>
      <c r="G42" s="174"/>
      <c r="H42" s="175" t="s">
        <v>157</v>
      </c>
      <c r="I42" s="11"/>
      <c r="J42" s="11"/>
      <c r="K42" s="11"/>
      <c r="L42" s="11"/>
      <c r="M42" s="11"/>
      <c r="N42" s="11"/>
      <c r="O42" s="11"/>
      <c r="P42" s="173"/>
      <c r="Q42" s="173"/>
      <c r="R42" s="173"/>
    </row>
    <row r="43" spans="1:18" s="27" customFormat="1" ht="63">
      <c r="A43" s="193">
        <v>36</v>
      </c>
      <c r="B43" s="17" t="s">
        <v>144</v>
      </c>
      <c r="C43" s="194" t="s">
        <v>96</v>
      </c>
      <c r="D43" s="195">
        <v>350</v>
      </c>
      <c r="E43" s="194" t="s">
        <v>97</v>
      </c>
      <c r="F43" s="196">
        <v>0.2</v>
      </c>
      <c r="G43" s="194" t="s">
        <v>98</v>
      </c>
      <c r="H43" s="154" t="s">
        <v>162</v>
      </c>
      <c r="I43" s="11"/>
      <c r="J43" s="11"/>
      <c r="K43" s="11"/>
      <c r="L43" s="11"/>
      <c r="M43" s="11"/>
      <c r="N43" s="11"/>
      <c r="O43" s="11"/>
      <c r="P43" s="173"/>
      <c r="Q43" s="173"/>
      <c r="R43" s="173"/>
    </row>
    <row r="44" spans="1:18" s="11" customFormat="1" ht="45">
      <c r="A44" s="193">
        <f>A43+1</f>
        <v>37</v>
      </c>
      <c r="B44" s="17" t="s">
        <v>99</v>
      </c>
      <c r="C44" s="194" t="s">
        <v>100</v>
      </c>
      <c r="D44" s="195">
        <v>350</v>
      </c>
      <c r="E44" s="197" t="s">
        <v>101</v>
      </c>
      <c r="F44" s="196">
        <v>0.09</v>
      </c>
      <c r="G44" s="194" t="s">
        <v>102</v>
      </c>
      <c r="H44" s="154"/>
    </row>
    <row r="45" spans="1:18" s="11" customFormat="1" ht="63">
      <c r="A45" s="193">
        <f t="shared" ref="A45:A59" si="1">A44+1</f>
        <v>38</v>
      </c>
      <c r="B45" s="17" t="s">
        <v>103</v>
      </c>
      <c r="C45" s="22" t="s">
        <v>104</v>
      </c>
      <c r="D45" s="198">
        <v>0.8</v>
      </c>
      <c r="E45" s="197"/>
      <c r="F45" s="23">
        <v>0.7</v>
      </c>
      <c r="G45" s="24" t="s">
        <v>105</v>
      </c>
      <c r="H45" s="154"/>
    </row>
    <row r="46" spans="1:18" s="11" customFormat="1" ht="63">
      <c r="A46" s="193">
        <f t="shared" si="1"/>
        <v>39</v>
      </c>
      <c r="B46" s="17"/>
      <c r="C46" s="22" t="s">
        <v>106</v>
      </c>
      <c r="D46" s="198" t="s">
        <v>107</v>
      </c>
      <c r="E46" s="197"/>
      <c r="F46" s="25">
        <v>0</v>
      </c>
      <c r="G46" s="24" t="s">
        <v>108</v>
      </c>
      <c r="H46" s="154"/>
    </row>
    <row r="47" spans="1:18" s="11" customFormat="1" ht="30">
      <c r="A47" s="193">
        <f t="shared" si="1"/>
        <v>40</v>
      </c>
      <c r="B47" s="17" t="s">
        <v>109</v>
      </c>
      <c r="C47" s="199" t="s">
        <v>110</v>
      </c>
      <c r="D47" s="199" t="s">
        <v>111</v>
      </c>
      <c r="E47" s="199" t="s">
        <v>112</v>
      </c>
      <c r="F47" s="196">
        <v>0.82</v>
      </c>
      <c r="G47" s="199" t="s">
        <v>113</v>
      </c>
      <c r="H47" s="120" t="s">
        <v>114</v>
      </c>
    </row>
    <row r="48" spans="1:18" s="11" customFormat="1" ht="30">
      <c r="A48" s="193">
        <f t="shared" si="1"/>
        <v>41</v>
      </c>
      <c r="B48" s="17"/>
      <c r="C48" s="199" t="s">
        <v>115</v>
      </c>
      <c r="D48" s="199" t="s">
        <v>116</v>
      </c>
      <c r="E48" s="199" t="s">
        <v>112</v>
      </c>
      <c r="F48" s="196">
        <v>0.95</v>
      </c>
      <c r="G48" s="193" t="s">
        <v>117</v>
      </c>
      <c r="H48" s="120" t="s">
        <v>114</v>
      </c>
    </row>
    <row r="49" spans="1:15" s="11" customFormat="1" ht="223.5" customHeight="1">
      <c r="A49" s="193">
        <f t="shared" si="1"/>
        <v>42</v>
      </c>
      <c r="B49" s="17" t="s">
        <v>150</v>
      </c>
      <c r="C49" s="199" t="s">
        <v>118</v>
      </c>
      <c r="D49" s="26">
        <v>260</v>
      </c>
      <c r="E49" s="197" t="s">
        <v>119</v>
      </c>
      <c r="F49" s="196">
        <v>0</v>
      </c>
      <c r="G49" s="199" t="s">
        <v>120</v>
      </c>
      <c r="H49" s="120" t="s">
        <v>121</v>
      </c>
    </row>
    <row r="50" spans="1:15" s="11" customFormat="1" ht="228" customHeight="1">
      <c r="A50" s="193">
        <f t="shared" si="1"/>
        <v>43</v>
      </c>
      <c r="B50" s="17" t="s">
        <v>152</v>
      </c>
      <c r="C50" s="199" t="s">
        <v>118</v>
      </c>
      <c r="D50" s="26">
        <v>1</v>
      </c>
      <c r="E50" s="197" t="s">
        <v>119</v>
      </c>
      <c r="F50" s="196">
        <v>0</v>
      </c>
      <c r="G50" s="199" t="s">
        <v>120</v>
      </c>
      <c r="H50" s="120" t="s">
        <v>121</v>
      </c>
    </row>
    <row r="51" spans="1:15" s="11" customFormat="1" ht="167.25" customHeight="1">
      <c r="A51" s="193">
        <f t="shared" si="1"/>
        <v>44</v>
      </c>
      <c r="B51" s="17" t="s">
        <v>151</v>
      </c>
      <c r="C51" s="199" t="s">
        <v>118</v>
      </c>
      <c r="D51" s="26">
        <v>7</v>
      </c>
      <c r="E51" s="197" t="s">
        <v>119</v>
      </c>
      <c r="F51" s="196">
        <v>1</v>
      </c>
      <c r="G51" s="199" t="s">
        <v>122</v>
      </c>
      <c r="H51" s="120" t="s">
        <v>123</v>
      </c>
    </row>
    <row r="52" spans="1:15" s="11" customFormat="1" ht="95.25" customHeight="1">
      <c r="A52" s="193">
        <f t="shared" si="1"/>
        <v>45</v>
      </c>
      <c r="B52" s="17" t="s">
        <v>124</v>
      </c>
      <c r="C52" s="199" t="s">
        <v>125</v>
      </c>
      <c r="D52" s="26">
        <v>260</v>
      </c>
      <c r="E52" s="197" t="s">
        <v>119</v>
      </c>
      <c r="F52" s="196">
        <v>0.23</v>
      </c>
      <c r="G52" s="199" t="s">
        <v>126</v>
      </c>
      <c r="H52" s="88" t="s">
        <v>127</v>
      </c>
    </row>
    <row r="53" spans="1:15" s="11" customFormat="1" ht="141" customHeight="1">
      <c r="A53" s="193">
        <f t="shared" si="1"/>
        <v>46</v>
      </c>
      <c r="B53" s="17" t="s">
        <v>153</v>
      </c>
      <c r="C53" s="199" t="s">
        <v>128</v>
      </c>
      <c r="D53" s="26">
        <v>120000000</v>
      </c>
      <c r="E53" s="197" t="s">
        <v>119</v>
      </c>
      <c r="F53" s="196">
        <v>0.1</v>
      </c>
      <c r="G53" s="200" t="s">
        <v>129</v>
      </c>
      <c r="H53" s="88" t="s">
        <v>130</v>
      </c>
    </row>
    <row r="54" spans="1:15" s="11" customFormat="1" ht="135.75" customHeight="1">
      <c r="A54" s="193">
        <f t="shared" si="1"/>
        <v>47</v>
      </c>
      <c r="B54" s="17" t="s">
        <v>153</v>
      </c>
      <c r="C54" s="199" t="s">
        <v>128</v>
      </c>
      <c r="D54" s="26">
        <v>1200</v>
      </c>
      <c r="E54" s="197" t="s">
        <v>119</v>
      </c>
      <c r="F54" s="196">
        <v>0.68</v>
      </c>
      <c r="G54" s="199" t="s">
        <v>131</v>
      </c>
      <c r="H54" s="88" t="s">
        <v>130</v>
      </c>
    </row>
    <row r="55" spans="1:15" s="11" customFormat="1" ht="202.5" customHeight="1">
      <c r="A55" s="193">
        <f t="shared" si="1"/>
        <v>48</v>
      </c>
      <c r="B55" s="17" t="s">
        <v>153</v>
      </c>
      <c r="C55" s="199" t="s">
        <v>128</v>
      </c>
      <c r="D55" s="26">
        <v>500000000</v>
      </c>
      <c r="E55" s="197" t="s">
        <v>119</v>
      </c>
      <c r="F55" s="196">
        <v>0.53</v>
      </c>
      <c r="G55" s="200" t="s">
        <v>132</v>
      </c>
      <c r="H55" s="85" t="s">
        <v>133</v>
      </c>
    </row>
    <row r="56" spans="1:15" s="11" customFormat="1" ht="60">
      <c r="A56" s="193">
        <f t="shared" si="1"/>
        <v>49</v>
      </c>
      <c r="B56" s="17" t="s">
        <v>145</v>
      </c>
      <c r="C56" s="194" t="s">
        <v>134</v>
      </c>
      <c r="D56" s="193">
        <v>100</v>
      </c>
      <c r="E56" s="201" t="s">
        <v>112</v>
      </c>
      <c r="F56" s="196">
        <v>-0.7</v>
      </c>
      <c r="G56" s="194" t="s">
        <v>135</v>
      </c>
      <c r="H56" s="87"/>
    </row>
    <row r="57" spans="1:15" s="11" customFormat="1" ht="72.75" customHeight="1">
      <c r="A57" s="193">
        <f t="shared" si="1"/>
        <v>50</v>
      </c>
      <c r="B57" s="17" t="s">
        <v>136</v>
      </c>
      <c r="C57" s="194" t="s">
        <v>148</v>
      </c>
      <c r="D57" s="193" t="s">
        <v>137</v>
      </c>
      <c r="E57" s="197" t="s">
        <v>138</v>
      </c>
      <c r="F57" s="196">
        <v>-0.11</v>
      </c>
      <c r="G57" s="194" t="s">
        <v>135</v>
      </c>
      <c r="H57" s="87"/>
    </row>
    <row r="58" spans="1:15" s="11" customFormat="1" ht="60">
      <c r="A58" s="193">
        <f t="shared" si="1"/>
        <v>51</v>
      </c>
      <c r="B58" s="17" t="s">
        <v>146</v>
      </c>
      <c r="C58" s="194" t="s">
        <v>147</v>
      </c>
      <c r="D58" s="193">
        <v>224</v>
      </c>
      <c r="E58" s="194" t="s">
        <v>139</v>
      </c>
      <c r="F58" s="196">
        <v>-0.05</v>
      </c>
      <c r="G58" s="194" t="s">
        <v>135</v>
      </c>
      <c r="H58" s="87"/>
    </row>
    <row r="59" spans="1:15" s="11" customFormat="1" ht="161.25" customHeight="1">
      <c r="A59" s="193">
        <f t="shared" si="1"/>
        <v>52</v>
      </c>
      <c r="B59" s="17" t="s">
        <v>140</v>
      </c>
      <c r="C59" s="194" t="s">
        <v>141</v>
      </c>
      <c r="D59" s="193">
        <v>11000</v>
      </c>
      <c r="E59" s="194" t="s">
        <v>142</v>
      </c>
      <c r="F59" s="196">
        <v>-0.09</v>
      </c>
      <c r="G59" s="194" t="s">
        <v>143</v>
      </c>
      <c r="H59" s="87"/>
    </row>
    <row r="60" spans="1:15" ht="61.5" customHeight="1">
      <c r="A60" s="174" t="s">
        <v>215</v>
      </c>
      <c r="B60" s="174"/>
      <c r="C60" s="174"/>
      <c r="D60" s="174"/>
      <c r="E60" s="174"/>
      <c r="F60" s="174"/>
      <c r="G60" s="174"/>
      <c r="H60" s="174"/>
      <c r="I60" s="11"/>
      <c r="J60" s="11"/>
      <c r="K60" s="11"/>
      <c r="L60" s="11"/>
      <c r="M60" s="11"/>
      <c r="N60" s="11"/>
      <c r="O60" s="11"/>
    </row>
    <row r="61" spans="1:15" ht="100.5" customHeight="1">
      <c r="A61" s="86">
        <v>53</v>
      </c>
      <c r="B61" s="17" t="s">
        <v>212</v>
      </c>
      <c r="C61" s="85" t="s">
        <v>214</v>
      </c>
      <c r="D61" s="46">
        <v>0.3</v>
      </c>
      <c r="E61" s="56" t="s">
        <v>211</v>
      </c>
      <c r="F61" s="47">
        <v>0</v>
      </c>
      <c r="G61" s="48" t="s">
        <v>209</v>
      </c>
      <c r="H61" s="56"/>
    </row>
    <row r="62" spans="1:15" ht="116.25" customHeight="1">
      <c r="A62" s="86">
        <f>A61+1</f>
        <v>54</v>
      </c>
      <c r="B62" s="17" t="s">
        <v>213</v>
      </c>
      <c r="C62" s="85" t="s">
        <v>214</v>
      </c>
      <c r="D62" s="46">
        <v>0.3</v>
      </c>
      <c r="E62" s="56" t="s">
        <v>211</v>
      </c>
      <c r="F62" s="47">
        <v>0</v>
      </c>
      <c r="G62" s="48" t="s">
        <v>217</v>
      </c>
      <c r="H62" s="56"/>
    </row>
    <row r="63" spans="1:15" ht="75" customHeight="1">
      <c r="A63" s="86">
        <f>A62+1</f>
        <v>55</v>
      </c>
      <c r="B63" s="17" t="s">
        <v>210</v>
      </c>
      <c r="C63" s="85" t="s">
        <v>214</v>
      </c>
      <c r="D63" s="46">
        <v>0.8</v>
      </c>
      <c r="E63" s="56" t="s">
        <v>211</v>
      </c>
      <c r="F63" s="47">
        <v>0</v>
      </c>
      <c r="G63" s="48" t="s">
        <v>218</v>
      </c>
      <c r="H63" s="56"/>
    </row>
  </sheetData>
  <mergeCells count="5">
    <mergeCell ref="A60:H60"/>
    <mergeCell ref="H43:H46"/>
    <mergeCell ref="A37:G37"/>
    <mergeCell ref="A42:G42"/>
    <mergeCell ref="A5:G5"/>
  </mergeCells>
  <hyperlinks>
    <hyperlink ref="H8" r:id="rId1" display="http://www.snin.gov.py/publico/" xr:uid="{25E18439-CA96-4382-BAC6-E5CF67C43B9B}"/>
    <hyperlink ref="H11" r:id="rId2" display="http://www.snin.gov.py/publico/" xr:uid="{6281B821-E725-4298-AB59-FC57BABD2F4C}"/>
    <hyperlink ref="H22" r:id="rId3" xr:uid="{6FAE5051-658C-48E9-8955-9B36A7755B23}"/>
    <hyperlink ref="H25" r:id="rId4" xr:uid="{D297EC56-C25E-486F-B307-5553CC2C495F}"/>
    <hyperlink ref="H26" r:id="rId5" xr:uid="{57729B23-09A7-4D55-8C3B-3C4C9914C417}"/>
    <hyperlink ref="H28" r:id="rId6" xr:uid="{A70C152D-A497-4EC5-B47F-F9164D163E40}"/>
    <hyperlink ref="H27" r:id="rId7" xr:uid="{02ED450E-761B-4C34-ACBE-F65EAF73A500}"/>
    <hyperlink ref="H30" r:id="rId8" xr:uid="{1EE2C155-8406-43F4-9FD7-5B66AB505622}"/>
    <hyperlink ref="H31" r:id="rId9" xr:uid="{0E80BF31-9955-402F-98CD-34B8BA1237DA}"/>
    <hyperlink ref="H32" r:id="rId10" xr:uid="{4970227F-F90E-43E8-9273-A8519F3C6D60}"/>
    <hyperlink ref="H33" r:id="rId11" xr:uid="{DFF5500B-3098-4CE9-A3B2-BC64C6EB9C26}"/>
    <hyperlink ref="H34" r:id="rId12" xr:uid="{78B660BB-F170-418E-A4C9-FCA9EDE230F8}"/>
    <hyperlink ref="H35" r:id="rId13" xr:uid="{634ED7CC-8CCA-4CC3-AF6C-E5EA80C8DA15}"/>
    <hyperlink ref="H18" r:id="rId14" xr:uid="{F1A9EB9A-EAD3-459E-A030-667A8F945B3C}"/>
    <hyperlink ref="H19" r:id="rId15" xr:uid="{A9CF47EC-72D4-43A9-A5DD-A3E2936A42A9}"/>
    <hyperlink ref="H20" r:id="rId16" xr:uid="{3148E190-DDC9-4789-B435-BC4269B111E0}"/>
    <hyperlink ref="H9" r:id="rId17" xr:uid="{7B3301A2-9110-4088-BBDD-76728EF8C9D9}"/>
    <hyperlink ref="H7" r:id="rId18" xr:uid="{1CBC89E5-321A-4642-82DB-99517A31735A}"/>
    <hyperlink ref="H24" r:id="rId19" xr:uid="{4230D509-F8DD-4622-8307-EDC72027FBC0}"/>
    <hyperlink ref="H29" r:id="rId20" xr:uid="{B5830DFF-D3BF-4A33-861D-0BEF31ACA669}"/>
    <hyperlink ref="H21" r:id="rId21" xr:uid="{91A4C207-2476-4E0D-9377-93FE76C3B203}"/>
    <hyperlink ref="H23" r:id="rId22" xr:uid="{37D548C7-0A51-42F9-BE70-B24A7D1BBDB6}"/>
    <hyperlink ref="H36" r:id="rId23" xr:uid="{A67D1C56-CA65-4B68-9FE6-C86B32970BA2}"/>
  </hyperlinks>
  <printOptions horizontalCentered="1" verticalCentered="1"/>
  <pageMargins left="0.74803149606299213" right="0.74803149606299213" top="0.98425196850393704" bottom="0.98425196850393704" header="0.51181102362204722" footer="0.51181102362204722"/>
  <pageSetup paperSize="4632" scale="50" orientation="landscape" r:id="rId2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5"/>
  <sheetViews>
    <sheetView topLeftCell="A4" workbookViewId="0">
      <selection activeCell="H10" sqref="H10"/>
    </sheetView>
  </sheetViews>
  <sheetFormatPr baseColWidth="10" defaultRowHeight="15"/>
  <cols>
    <col min="2" max="2" width="18" customWidth="1"/>
    <col min="3" max="3" width="17.42578125" customWidth="1"/>
    <col min="4" max="4" width="28.85546875" customWidth="1"/>
    <col min="5" max="5" width="16" customWidth="1"/>
    <col min="6" max="6" width="25.85546875" customWidth="1"/>
  </cols>
  <sheetData>
    <row r="1" spans="1:6">
      <c r="A1" s="35" t="s">
        <v>192</v>
      </c>
    </row>
    <row r="3" spans="1:6" ht="45">
      <c r="A3" s="176" t="s">
        <v>174</v>
      </c>
      <c r="B3" s="176" t="s">
        <v>175</v>
      </c>
      <c r="C3" s="176" t="s">
        <v>176</v>
      </c>
      <c r="D3" s="176" t="s">
        <v>177</v>
      </c>
      <c r="E3" s="177" t="s">
        <v>178</v>
      </c>
      <c r="F3" s="176" t="s">
        <v>179</v>
      </c>
    </row>
    <row r="4" spans="1:6" ht="75">
      <c r="A4" s="178">
        <v>382137</v>
      </c>
      <c r="B4" s="178" t="s">
        <v>364</v>
      </c>
      <c r="C4" s="179">
        <v>11418840</v>
      </c>
      <c r="D4" s="178" t="s">
        <v>365</v>
      </c>
      <c r="E4" s="178" t="s">
        <v>366</v>
      </c>
      <c r="F4" s="180" t="s">
        <v>367</v>
      </c>
    </row>
    <row r="5" spans="1:6" ht="89.25" customHeight="1">
      <c r="A5" s="178">
        <v>382392</v>
      </c>
      <c r="B5" s="178" t="s">
        <v>368</v>
      </c>
      <c r="C5" s="179">
        <v>7836000</v>
      </c>
      <c r="D5" s="178" t="s">
        <v>369</v>
      </c>
      <c r="E5" s="178" t="s">
        <v>370</v>
      </c>
      <c r="F5" s="180" t="s">
        <v>371</v>
      </c>
    </row>
    <row r="6" spans="1:6" ht="88.5" customHeight="1">
      <c r="A6" s="178">
        <v>382392</v>
      </c>
      <c r="B6" s="178" t="s">
        <v>372</v>
      </c>
      <c r="C6" s="181">
        <v>8250000</v>
      </c>
      <c r="D6" s="178" t="s">
        <v>373</v>
      </c>
      <c r="E6" s="178" t="s">
        <v>370</v>
      </c>
      <c r="F6" s="180" t="s">
        <v>371</v>
      </c>
    </row>
    <row r="7" spans="1:6" ht="87" customHeight="1">
      <c r="A7" s="178">
        <v>382392</v>
      </c>
      <c r="B7" s="178" t="s">
        <v>374</v>
      </c>
      <c r="C7" s="181">
        <v>8250000</v>
      </c>
      <c r="D7" s="178" t="s">
        <v>375</v>
      </c>
      <c r="E7" s="178" t="s">
        <v>370</v>
      </c>
      <c r="F7" s="180" t="s">
        <v>371</v>
      </c>
    </row>
    <row r="8" spans="1:6" ht="105">
      <c r="A8" s="182">
        <v>364182</v>
      </c>
      <c r="B8" s="183" t="s">
        <v>180</v>
      </c>
      <c r="C8" s="184">
        <v>126000000</v>
      </c>
      <c r="D8" s="182" t="s">
        <v>181</v>
      </c>
      <c r="E8" s="183" t="s">
        <v>182</v>
      </c>
      <c r="F8" s="185" t="s">
        <v>433</v>
      </c>
    </row>
    <row r="9" spans="1:6" ht="90">
      <c r="A9" s="182" t="s">
        <v>183</v>
      </c>
      <c r="B9" s="183" t="s">
        <v>184</v>
      </c>
      <c r="C9" s="184">
        <v>99000000</v>
      </c>
      <c r="D9" s="183" t="s">
        <v>185</v>
      </c>
      <c r="E9" s="182" t="s">
        <v>186</v>
      </c>
      <c r="F9" s="183" t="s">
        <v>187</v>
      </c>
    </row>
    <row r="10" spans="1:6" ht="60">
      <c r="A10" s="182" t="s">
        <v>183</v>
      </c>
      <c r="B10" s="183" t="s">
        <v>188</v>
      </c>
      <c r="C10" s="184">
        <v>606619200</v>
      </c>
      <c r="D10" s="182" t="s">
        <v>189</v>
      </c>
      <c r="E10" s="183" t="s">
        <v>182</v>
      </c>
      <c r="F10" s="183" t="s">
        <v>187</v>
      </c>
    </row>
    <row r="11" spans="1:6" ht="75">
      <c r="A11" s="182" t="s">
        <v>183</v>
      </c>
      <c r="B11" s="183" t="s">
        <v>190</v>
      </c>
      <c r="C11" s="184">
        <v>91960000</v>
      </c>
      <c r="D11" s="182" t="s">
        <v>191</v>
      </c>
      <c r="E11" s="183" t="s">
        <v>182</v>
      </c>
      <c r="F11" s="183" t="s">
        <v>187</v>
      </c>
    </row>
    <row r="12" spans="1:6">
      <c r="A12" s="91"/>
      <c r="B12" s="91"/>
      <c r="C12" s="92"/>
      <c r="D12" s="91"/>
      <c r="E12" s="91"/>
      <c r="F12" s="93"/>
    </row>
    <row r="13" spans="1:6">
      <c r="A13" s="91"/>
      <c r="B13" s="91"/>
      <c r="C13" s="92"/>
      <c r="D13" s="91"/>
      <c r="E13" s="94"/>
      <c r="F13" s="95"/>
    </row>
    <row r="14" spans="1:6">
      <c r="A14" s="91"/>
      <c r="B14" s="91"/>
      <c r="C14" s="96"/>
      <c r="D14" s="91"/>
      <c r="E14" s="94"/>
      <c r="F14" s="95"/>
    </row>
    <row r="15" spans="1:6">
      <c r="A15" s="91"/>
      <c r="B15" s="91"/>
      <c r="C15" s="96"/>
      <c r="D15" s="91"/>
      <c r="E15" s="94"/>
      <c r="F15" s="95"/>
    </row>
  </sheetData>
  <hyperlinks>
    <hyperlink ref="F4" r:id="rId1" xr:uid="{B599396D-684E-48BB-9DD4-5C1113CB41CC}"/>
    <hyperlink ref="F5" r:id="rId2" xr:uid="{89F65664-F6D7-4CF5-8654-B1D4E87849C7}"/>
    <hyperlink ref="F6:F7" r:id="rId3" display="https://www.contrataciones.gov.py/convenios-marco/convenio/382392-adquisicion-productos-contingencia-covid-19.html" xr:uid="{D0FEF3C2-BC1A-429C-951A-57821A0D34F3}"/>
    <hyperlink ref="F8" r:id="rId4" xr:uid="{FB9EC5F6-A73A-48B5-B658-D6E0DCB66C08}"/>
  </hyperlinks>
  <printOptions horizontalCentered="1" verticalCentered="1"/>
  <pageMargins left="0.70866141732283472" right="0.70866141732283472" top="0.74803149606299213" bottom="0.74803149606299213" header="0.31496062992125984" footer="0.31496062992125984"/>
  <pageSetup paperSize="4632" scale="65"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2D0D9-8302-4100-8B41-1F3BF02A3FE2}">
  <dimension ref="A1:G65"/>
  <sheetViews>
    <sheetView workbookViewId="0">
      <selection activeCell="I16" sqref="I16"/>
    </sheetView>
  </sheetViews>
  <sheetFormatPr baseColWidth="10" defaultRowHeight="15"/>
  <cols>
    <col min="1" max="1" width="10.28515625" customWidth="1"/>
    <col min="2" max="2" width="13.140625" customWidth="1"/>
    <col min="3" max="3" width="40.28515625" customWidth="1"/>
    <col min="4" max="4" width="24.140625" customWidth="1"/>
    <col min="5" max="5" width="23.42578125" customWidth="1"/>
    <col min="6" max="6" width="14.28515625" bestFit="1" customWidth="1"/>
  </cols>
  <sheetData>
    <row r="1" spans="1:7">
      <c r="A1" s="41" t="s">
        <v>283</v>
      </c>
    </row>
    <row r="2" spans="1:7" ht="45">
      <c r="A2" s="122" t="s">
        <v>284</v>
      </c>
      <c r="B2" s="122" t="s">
        <v>285</v>
      </c>
      <c r="C2" s="122" t="s">
        <v>9</v>
      </c>
      <c r="D2" s="122" t="s">
        <v>286</v>
      </c>
      <c r="E2" s="122" t="s">
        <v>287</v>
      </c>
      <c r="F2" s="122" t="s">
        <v>288</v>
      </c>
      <c r="G2" s="125" t="s">
        <v>289</v>
      </c>
    </row>
    <row r="3" spans="1:7">
      <c r="A3" s="105">
        <v>100</v>
      </c>
      <c r="B3" s="105"/>
      <c r="C3" s="106" t="s">
        <v>454</v>
      </c>
      <c r="D3" s="106">
        <f>SUM(D4:D20)</f>
        <v>56277256373</v>
      </c>
      <c r="E3" s="106">
        <f>SUM(E4:E20)</f>
        <v>19148967682</v>
      </c>
      <c r="F3" s="106">
        <f>SUM(F4:F20)</f>
        <v>37128288691</v>
      </c>
      <c r="G3" s="102"/>
    </row>
    <row r="4" spans="1:7">
      <c r="A4" s="107"/>
      <c r="B4" s="108">
        <v>111</v>
      </c>
      <c r="C4" s="109" t="s">
        <v>455</v>
      </c>
      <c r="D4" s="109">
        <v>26249769600</v>
      </c>
      <c r="E4" s="109">
        <v>10516842400</v>
      </c>
      <c r="F4" s="109">
        <f t="shared" ref="F4:F20" si="0">+D4-E4</f>
        <v>15732927200</v>
      </c>
      <c r="G4" s="102"/>
    </row>
    <row r="5" spans="1:7">
      <c r="A5" s="107"/>
      <c r="B5" s="108">
        <v>113</v>
      </c>
      <c r="C5" s="109" t="s">
        <v>456</v>
      </c>
      <c r="D5" s="109">
        <v>1583472000</v>
      </c>
      <c r="E5" s="109">
        <v>696892200</v>
      </c>
      <c r="F5" s="109">
        <f t="shared" si="0"/>
        <v>886579800</v>
      </c>
      <c r="G5" s="102"/>
    </row>
    <row r="6" spans="1:7">
      <c r="A6" s="107"/>
      <c r="B6" s="108">
        <v>114</v>
      </c>
      <c r="C6" s="109" t="s">
        <v>457</v>
      </c>
      <c r="D6" s="109">
        <v>2319436800</v>
      </c>
      <c r="E6" s="109">
        <v>0</v>
      </c>
      <c r="F6" s="109">
        <f t="shared" si="0"/>
        <v>2319436800</v>
      </c>
      <c r="G6" s="102"/>
    </row>
    <row r="7" spans="1:7">
      <c r="A7" s="107"/>
      <c r="B7" s="108">
        <v>122</v>
      </c>
      <c r="C7" s="109" t="s">
        <v>458</v>
      </c>
      <c r="D7" s="109">
        <v>214468255</v>
      </c>
      <c r="E7" s="109">
        <v>0</v>
      </c>
      <c r="F7" s="109">
        <f t="shared" si="0"/>
        <v>214468255</v>
      </c>
      <c r="G7" s="102"/>
    </row>
    <row r="8" spans="1:7">
      <c r="A8" s="107"/>
      <c r="B8" s="108">
        <v>123</v>
      </c>
      <c r="C8" s="109" t="s">
        <v>459</v>
      </c>
      <c r="D8" s="109">
        <v>1525275900</v>
      </c>
      <c r="E8" s="109">
        <v>263137002</v>
      </c>
      <c r="F8" s="109">
        <f t="shared" si="0"/>
        <v>1262138898</v>
      </c>
      <c r="G8" s="102"/>
    </row>
    <row r="9" spans="1:7">
      <c r="A9" s="107"/>
      <c r="B9" s="108">
        <v>125</v>
      </c>
      <c r="C9" s="109" t="s">
        <v>460</v>
      </c>
      <c r="D9" s="109">
        <v>1150862805</v>
      </c>
      <c r="E9" s="109">
        <v>147110939</v>
      </c>
      <c r="F9" s="109">
        <f t="shared" si="0"/>
        <v>1003751866</v>
      </c>
      <c r="G9" s="102"/>
    </row>
    <row r="10" spans="1:7">
      <c r="A10" s="107"/>
      <c r="B10" s="108">
        <v>131</v>
      </c>
      <c r="C10" s="109" t="s">
        <v>461</v>
      </c>
      <c r="D10" s="109">
        <v>2507000000</v>
      </c>
      <c r="E10" s="109">
        <v>459000000</v>
      </c>
      <c r="F10" s="109">
        <f t="shared" si="0"/>
        <v>2048000000</v>
      </c>
      <c r="G10" s="102"/>
    </row>
    <row r="11" spans="1:7">
      <c r="A11" s="107"/>
      <c r="B11" s="108">
        <v>133</v>
      </c>
      <c r="C11" s="109" t="s">
        <v>462</v>
      </c>
      <c r="D11" s="109">
        <v>3765339986</v>
      </c>
      <c r="E11" s="109">
        <v>1595645145</v>
      </c>
      <c r="F11" s="109">
        <f t="shared" si="0"/>
        <v>2169694841</v>
      </c>
      <c r="G11" s="102"/>
    </row>
    <row r="12" spans="1:7">
      <c r="A12" s="107"/>
      <c r="B12" s="108">
        <v>137</v>
      </c>
      <c r="C12" s="109" t="s">
        <v>463</v>
      </c>
      <c r="D12" s="109">
        <v>301990000</v>
      </c>
      <c r="E12" s="109">
        <v>108000000</v>
      </c>
      <c r="F12" s="109">
        <f t="shared" si="0"/>
        <v>193990000</v>
      </c>
      <c r="G12" s="102"/>
    </row>
    <row r="13" spans="1:7">
      <c r="A13" s="107"/>
      <c r="B13" s="108">
        <v>141</v>
      </c>
      <c r="C13" s="109" t="s">
        <v>464</v>
      </c>
      <c r="D13" s="109">
        <v>223282000</v>
      </c>
      <c r="E13" s="109">
        <v>47736000</v>
      </c>
      <c r="F13" s="109">
        <f t="shared" si="0"/>
        <v>175546000</v>
      </c>
      <c r="G13" s="102"/>
    </row>
    <row r="14" spans="1:7">
      <c r="A14" s="107"/>
      <c r="B14" s="108">
        <v>144</v>
      </c>
      <c r="C14" s="109" t="s">
        <v>465</v>
      </c>
      <c r="D14" s="109">
        <v>1778985269</v>
      </c>
      <c r="E14" s="109">
        <v>616485581</v>
      </c>
      <c r="F14" s="109">
        <f t="shared" si="0"/>
        <v>1162499688</v>
      </c>
      <c r="G14" s="102"/>
    </row>
    <row r="15" spans="1:7">
      <c r="A15" s="107"/>
      <c r="B15" s="108">
        <v>145</v>
      </c>
      <c r="C15" s="109" t="s">
        <v>466</v>
      </c>
      <c r="D15" s="109">
        <v>10032469795</v>
      </c>
      <c r="E15" s="109">
        <v>3175054244</v>
      </c>
      <c r="F15" s="109">
        <f t="shared" si="0"/>
        <v>6857415551</v>
      </c>
      <c r="G15" s="102"/>
    </row>
    <row r="16" spans="1:7">
      <c r="A16" s="107"/>
      <c r="B16" s="108">
        <v>161</v>
      </c>
      <c r="C16" s="109" t="s">
        <v>467</v>
      </c>
      <c r="D16" s="109">
        <v>1690055712</v>
      </c>
      <c r="E16" s="109">
        <v>726159675</v>
      </c>
      <c r="F16" s="109">
        <f t="shared" si="0"/>
        <v>963896037</v>
      </c>
      <c r="G16" s="102"/>
    </row>
    <row r="17" spans="1:7" ht="30.75" customHeight="1">
      <c r="A17" s="107"/>
      <c r="B17" s="108">
        <v>162</v>
      </c>
      <c r="C17" s="111" t="s">
        <v>468</v>
      </c>
      <c r="D17" s="109">
        <v>888987072</v>
      </c>
      <c r="E17" s="109">
        <v>379664237</v>
      </c>
      <c r="F17" s="109">
        <f t="shared" si="0"/>
        <v>509322835</v>
      </c>
      <c r="G17" s="102"/>
    </row>
    <row r="18" spans="1:7">
      <c r="A18" s="107"/>
      <c r="B18" s="108">
        <v>163</v>
      </c>
      <c r="C18" s="109" t="s">
        <v>469</v>
      </c>
      <c r="D18" s="109">
        <v>214920232</v>
      </c>
      <c r="E18" s="109">
        <v>0</v>
      </c>
      <c r="F18" s="109">
        <f t="shared" si="0"/>
        <v>214920232</v>
      </c>
      <c r="G18" s="102"/>
    </row>
    <row r="19" spans="1:7">
      <c r="A19" s="107"/>
      <c r="B19" s="108">
        <v>191</v>
      </c>
      <c r="C19" s="109" t="s">
        <v>470</v>
      </c>
      <c r="D19" s="109">
        <v>108000000</v>
      </c>
      <c r="E19" s="109">
        <v>0</v>
      </c>
      <c r="F19" s="109">
        <f t="shared" si="0"/>
        <v>108000000</v>
      </c>
      <c r="G19" s="102"/>
    </row>
    <row r="20" spans="1:7">
      <c r="A20" s="107"/>
      <c r="B20" s="108">
        <v>199</v>
      </c>
      <c r="C20" s="109" t="s">
        <v>471</v>
      </c>
      <c r="D20" s="109">
        <v>1722940947</v>
      </c>
      <c r="E20" s="109">
        <v>417240259</v>
      </c>
      <c r="F20" s="109">
        <f t="shared" si="0"/>
        <v>1305700688</v>
      </c>
      <c r="G20" s="102"/>
    </row>
    <row r="21" spans="1:7">
      <c r="A21" s="105">
        <v>200</v>
      </c>
      <c r="B21" s="110"/>
      <c r="C21" s="106" t="s">
        <v>472</v>
      </c>
      <c r="D21" s="106">
        <f>SUM(D22:D31)</f>
        <v>27450943771</v>
      </c>
      <c r="E21" s="106">
        <f>SUM(E22:E31)</f>
        <v>6775016015</v>
      </c>
      <c r="F21" s="106">
        <f>SUM(F22:F31)</f>
        <v>20675927756</v>
      </c>
      <c r="G21" s="102"/>
    </row>
    <row r="22" spans="1:7">
      <c r="A22" s="107"/>
      <c r="B22" s="108">
        <v>210</v>
      </c>
      <c r="C22" s="109" t="s">
        <v>473</v>
      </c>
      <c r="D22" s="109">
        <v>1094000000</v>
      </c>
      <c r="E22" s="109">
        <v>431140674</v>
      </c>
      <c r="F22" s="109">
        <f t="shared" ref="F22:F31" si="1">+D22-E22</f>
        <v>662859326</v>
      </c>
      <c r="G22" s="102"/>
    </row>
    <row r="23" spans="1:7">
      <c r="A23" s="107"/>
      <c r="B23" s="108">
        <v>220</v>
      </c>
      <c r="C23" s="109" t="s">
        <v>474</v>
      </c>
      <c r="D23" s="109">
        <v>475442495</v>
      </c>
      <c r="E23" s="109">
        <v>117000522</v>
      </c>
      <c r="F23" s="109">
        <f t="shared" si="1"/>
        <v>358441973</v>
      </c>
      <c r="G23" s="102"/>
    </row>
    <row r="24" spans="1:7">
      <c r="A24" s="107"/>
      <c r="B24" s="108">
        <v>230</v>
      </c>
      <c r="C24" s="109" t="s">
        <v>475</v>
      </c>
      <c r="D24" s="109">
        <v>3604871829</v>
      </c>
      <c r="E24" s="109">
        <v>283299738</v>
      </c>
      <c r="F24" s="109">
        <f t="shared" si="1"/>
        <v>3321572091</v>
      </c>
      <c r="G24" s="102"/>
    </row>
    <row r="25" spans="1:7">
      <c r="A25" s="107"/>
      <c r="B25" s="108">
        <v>240</v>
      </c>
      <c r="C25" s="109" t="s">
        <v>476</v>
      </c>
      <c r="D25" s="109">
        <v>2073500000</v>
      </c>
      <c r="E25" s="109">
        <v>921648200</v>
      </c>
      <c r="F25" s="109">
        <f t="shared" si="1"/>
        <v>1151851800</v>
      </c>
      <c r="G25" s="102"/>
    </row>
    <row r="26" spans="1:7">
      <c r="A26" s="107"/>
      <c r="B26" s="108">
        <v>250</v>
      </c>
      <c r="C26" s="109" t="s">
        <v>477</v>
      </c>
      <c r="D26" s="109">
        <v>277100000</v>
      </c>
      <c r="E26" s="109">
        <v>62500000</v>
      </c>
      <c r="F26" s="109">
        <f t="shared" si="1"/>
        <v>214600000</v>
      </c>
      <c r="G26" s="102"/>
    </row>
    <row r="27" spans="1:7">
      <c r="A27" s="107"/>
      <c r="B27" s="108">
        <v>260</v>
      </c>
      <c r="C27" s="109" t="s">
        <v>478</v>
      </c>
      <c r="D27" s="109">
        <v>12567835247</v>
      </c>
      <c r="E27" s="109">
        <v>2353568381</v>
      </c>
      <c r="F27" s="109">
        <f t="shared" si="1"/>
        <v>10214266866</v>
      </c>
      <c r="G27" s="102"/>
    </row>
    <row r="28" spans="1:7">
      <c r="A28" s="107"/>
      <c r="B28" s="108">
        <v>271</v>
      </c>
      <c r="C28" s="109" t="s">
        <v>479</v>
      </c>
      <c r="D28" s="109">
        <v>5592000000</v>
      </c>
      <c r="E28" s="109">
        <v>2509000000</v>
      </c>
      <c r="F28" s="109">
        <f t="shared" si="1"/>
        <v>3083000000</v>
      </c>
      <c r="G28" s="102"/>
    </row>
    <row r="29" spans="1:7">
      <c r="A29" s="107"/>
      <c r="B29" s="108">
        <v>281</v>
      </c>
      <c r="C29" s="109" t="s">
        <v>480</v>
      </c>
      <c r="D29" s="109">
        <v>836074200</v>
      </c>
      <c r="E29" s="109">
        <v>17538500</v>
      </c>
      <c r="F29" s="109">
        <f t="shared" si="1"/>
        <v>818535700</v>
      </c>
      <c r="G29" s="102"/>
    </row>
    <row r="30" spans="1:7">
      <c r="A30" s="107"/>
      <c r="B30" s="108">
        <v>284</v>
      </c>
      <c r="C30" s="109" t="s">
        <v>481</v>
      </c>
      <c r="D30" s="109">
        <v>120000</v>
      </c>
      <c r="E30" s="109">
        <v>120000</v>
      </c>
      <c r="F30" s="109">
        <f t="shared" si="1"/>
        <v>0</v>
      </c>
      <c r="G30" s="102"/>
    </row>
    <row r="31" spans="1:7" ht="21.75" customHeight="1">
      <c r="A31" s="107"/>
      <c r="B31" s="108">
        <v>290</v>
      </c>
      <c r="C31" s="109" t="s">
        <v>482</v>
      </c>
      <c r="D31" s="109">
        <v>930000000</v>
      </c>
      <c r="E31" s="109">
        <v>79200000</v>
      </c>
      <c r="F31" s="109">
        <f t="shared" si="1"/>
        <v>850800000</v>
      </c>
      <c r="G31" s="2"/>
    </row>
    <row r="32" spans="1:7">
      <c r="A32" s="105">
        <v>300</v>
      </c>
      <c r="B32" s="110"/>
      <c r="C32" s="106" t="s">
        <v>483</v>
      </c>
      <c r="D32" s="106">
        <f>SUM(D33:D39)</f>
        <v>1063832672</v>
      </c>
      <c r="E32" s="106">
        <f>SUM(E33:E39)</f>
        <v>47874622</v>
      </c>
      <c r="F32" s="106">
        <f>SUM(F33:F39)</f>
        <v>1015958050</v>
      </c>
      <c r="G32" s="2"/>
    </row>
    <row r="33" spans="1:7">
      <c r="A33" s="107"/>
      <c r="B33" s="108">
        <v>310</v>
      </c>
      <c r="C33" s="109" t="s">
        <v>484</v>
      </c>
      <c r="D33" s="109">
        <v>15000000</v>
      </c>
      <c r="E33" s="109">
        <v>162850</v>
      </c>
      <c r="F33" s="109">
        <f t="shared" ref="F33:F39" si="2">+D33-E33</f>
        <v>14837150</v>
      </c>
      <c r="G33" s="2"/>
    </row>
    <row r="34" spans="1:7">
      <c r="A34" s="107"/>
      <c r="B34" s="108">
        <v>320</v>
      </c>
      <c r="C34" s="109" t="s">
        <v>485</v>
      </c>
      <c r="D34" s="109">
        <v>20000000</v>
      </c>
      <c r="E34" s="109">
        <v>0</v>
      </c>
      <c r="F34" s="109">
        <f t="shared" si="2"/>
        <v>20000000</v>
      </c>
      <c r="G34" s="2"/>
    </row>
    <row r="35" spans="1:7">
      <c r="A35" s="107"/>
      <c r="B35" s="108">
        <v>330</v>
      </c>
      <c r="C35" s="109" t="s">
        <v>486</v>
      </c>
      <c r="D35" s="109">
        <v>168856427</v>
      </c>
      <c r="E35" s="109">
        <v>15308000</v>
      </c>
      <c r="F35" s="109">
        <f t="shared" si="2"/>
        <v>153548427</v>
      </c>
      <c r="G35" s="2"/>
    </row>
    <row r="36" spans="1:7">
      <c r="A36" s="107"/>
      <c r="B36" s="108">
        <v>340</v>
      </c>
      <c r="C36" s="109" t="s">
        <v>487</v>
      </c>
      <c r="D36" s="109">
        <v>305414485</v>
      </c>
      <c r="E36" s="109">
        <v>27728922</v>
      </c>
      <c r="F36" s="109">
        <f t="shared" si="2"/>
        <v>277685563</v>
      </c>
      <c r="G36" s="2"/>
    </row>
    <row r="37" spans="1:7">
      <c r="A37" s="107"/>
      <c r="B37" s="108">
        <v>350</v>
      </c>
      <c r="C37" s="109" t="s">
        <v>488</v>
      </c>
      <c r="D37" s="109">
        <v>15000000</v>
      </c>
      <c r="E37" s="109">
        <v>2180200</v>
      </c>
      <c r="F37" s="109">
        <f t="shared" si="2"/>
        <v>12819800</v>
      </c>
      <c r="G37" s="2"/>
    </row>
    <row r="38" spans="1:7">
      <c r="A38" s="107"/>
      <c r="B38" s="108">
        <v>360</v>
      </c>
      <c r="C38" s="109" t="s">
        <v>489</v>
      </c>
      <c r="D38" s="109">
        <v>464924560</v>
      </c>
      <c r="E38" s="109">
        <v>0</v>
      </c>
      <c r="F38" s="109">
        <f t="shared" si="2"/>
        <v>464924560</v>
      </c>
      <c r="G38" s="2"/>
    </row>
    <row r="39" spans="1:7">
      <c r="A39" s="107"/>
      <c r="B39" s="108">
        <v>390</v>
      </c>
      <c r="C39" s="109" t="s">
        <v>490</v>
      </c>
      <c r="D39" s="109">
        <v>74637200</v>
      </c>
      <c r="E39" s="109">
        <v>2494650</v>
      </c>
      <c r="F39" s="109">
        <f t="shared" si="2"/>
        <v>72142550</v>
      </c>
      <c r="G39" s="2"/>
    </row>
    <row r="40" spans="1:7">
      <c r="A40" s="105">
        <v>500</v>
      </c>
      <c r="B40" s="110"/>
      <c r="C40" s="106" t="s">
        <v>491</v>
      </c>
      <c r="D40" s="106">
        <f>SUM(D41:D45)</f>
        <v>8849820647</v>
      </c>
      <c r="E40" s="106">
        <f>SUM(E41:E45)</f>
        <v>730028265</v>
      </c>
      <c r="F40" s="106">
        <f>SUM(F41:F45)</f>
        <v>8119792382</v>
      </c>
      <c r="G40" s="2"/>
    </row>
    <row r="41" spans="1:7">
      <c r="A41" s="107"/>
      <c r="B41" s="108">
        <v>520</v>
      </c>
      <c r="C41" s="107" t="s">
        <v>492</v>
      </c>
      <c r="D41" s="109">
        <v>500000000</v>
      </c>
      <c r="E41" s="109">
        <v>188230677</v>
      </c>
      <c r="F41" s="109">
        <f>+D41-E41</f>
        <v>311769323</v>
      </c>
      <c r="G41" s="2"/>
    </row>
    <row r="42" spans="1:7">
      <c r="A42" s="107"/>
      <c r="B42" s="108">
        <v>530</v>
      </c>
      <c r="C42" s="109" t="s">
        <v>493</v>
      </c>
      <c r="D42" s="109">
        <v>2250000000</v>
      </c>
      <c r="E42" s="109">
        <v>286400000</v>
      </c>
      <c r="F42" s="109">
        <f>+D42-E42</f>
        <v>1963600000</v>
      </c>
      <c r="G42" s="2"/>
    </row>
    <row r="43" spans="1:7">
      <c r="A43" s="107"/>
      <c r="B43" s="108">
        <v>540</v>
      </c>
      <c r="C43" s="109" t="s">
        <v>494</v>
      </c>
      <c r="D43" s="109">
        <v>4010620647</v>
      </c>
      <c r="E43" s="109">
        <v>300000</v>
      </c>
      <c r="F43" s="109">
        <f>+D43-E43</f>
        <v>4010320647</v>
      </c>
      <c r="G43" s="2"/>
    </row>
    <row r="44" spans="1:7">
      <c r="A44" s="107"/>
      <c r="B44" s="108">
        <v>570</v>
      </c>
      <c r="C44" s="109" t="s">
        <v>495</v>
      </c>
      <c r="D44" s="109">
        <v>2004600000</v>
      </c>
      <c r="E44" s="109">
        <v>255097588</v>
      </c>
      <c r="F44" s="109">
        <f>+D44-E44</f>
        <v>1749502412</v>
      </c>
      <c r="G44" s="2"/>
    </row>
    <row r="45" spans="1:7">
      <c r="A45" s="107"/>
      <c r="B45" s="108">
        <v>580</v>
      </c>
      <c r="C45" s="107" t="s">
        <v>496</v>
      </c>
      <c r="D45" s="109">
        <v>84600000</v>
      </c>
      <c r="E45" s="109">
        <v>0</v>
      </c>
      <c r="F45" s="109">
        <f>+D45-E45</f>
        <v>84600000</v>
      </c>
      <c r="G45" s="2"/>
    </row>
    <row r="46" spans="1:7">
      <c r="A46" s="105">
        <v>800</v>
      </c>
      <c r="B46" s="110"/>
      <c r="C46" s="105" t="s">
        <v>497</v>
      </c>
      <c r="D46" s="106">
        <f>SUM(D47:D56)</f>
        <v>60141084898</v>
      </c>
      <c r="E46" s="106">
        <f>SUM(E47:E56)</f>
        <v>18179981069</v>
      </c>
      <c r="F46" s="106">
        <f>SUM(F47:F56)</f>
        <v>41961103829</v>
      </c>
      <c r="G46" s="2"/>
    </row>
    <row r="47" spans="1:7" ht="29.25" customHeight="1">
      <c r="A47" s="107"/>
      <c r="B47" s="108">
        <v>811</v>
      </c>
      <c r="C47" s="112" t="s">
        <v>498</v>
      </c>
      <c r="D47" s="109">
        <v>48884912835</v>
      </c>
      <c r="E47" s="109">
        <v>17100555093</v>
      </c>
      <c r="F47" s="109">
        <f t="shared" ref="F47:F56" si="3">+D47-E47</f>
        <v>31784357742</v>
      </c>
      <c r="G47" s="2"/>
    </row>
    <row r="48" spans="1:7">
      <c r="A48" s="107"/>
      <c r="B48" s="108">
        <v>819</v>
      </c>
      <c r="C48" s="107" t="s">
        <v>499</v>
      </c>
      <c r="D48" s="109">
        <v>1498983251</v>
      </c>
      <c r="E48" s="109">
        <v>0</v>
      </c>
      <c r="F48" s="109">
        <f t="shared" si="3"/>
        <v>1498983251</v>
      </c>
      <c r="G48" s="2"/>
    </row>
    <row r="49" spans="1:7">
      <c r="A49" s="107"/>
      <c r="B49" s="108">
        <v>841</v>
      </c>
      <c r="C49" s="109" t="s">
        <v>500</v>
      </c>
      <c r="D49" s="109">
        <v>50000000</v>
      </c>
      <c r="E49" s="109">
        <v>0</v>
      </c>
      <c r="F49" s="109">
        <f t="shared" si="3"/>
        <v>50000000</v>
      </c>
      <c r="G49" s="2"/>
    </row>
    <row r="50" spans="1:7" ht="25.5">
      <c r="A50" s="107"/>
      <c r="B50" s="108">
        <v>842</v>
      </c>
      <c r="C50" s="112" t="s">
        <v>501</v>
      </c>
      <c r="D50" s="109">
        <v>10500000</v>
      </c>
      <c r="E50" s="109">
        <v>10500000</v>
      </c>
      <c r="F50" s="109">
        <f t="shared" si="3"/>
        <v>0</v>
      </c>
      <c r="G50" s="2"/>
    </row>
    <row r="51" spans="1:7">
      <c r="A51" s="107"/>
      <c r="B51" s="108">
        <v>849</v>
      </c>
      <c r="C51" s="107" t="s">
        <v>502</v>
      </c>
      <c r="D51" s="109">
        <v>84142206</v>
      </c>
      <c r="E51" s="109">
        <v>0</v>
      </c>
      <c r="F51" s="109">
        <f t="shared" si="3"/>
        <v>84142206</v>
      </c>
      <c r="G51" s="2"/>
    </row>
    <row r="52" spans="1:7">
      <c r="A52" s="107"/>
      <c r="B52" s="108">
        <v>851</v>
      </c>
      <c r="C52" s="109" t="s">
        <v>503</v>
      </c>
      <c r="D52" s="109">
        <v>1085780852</v>
      </c>
      <c r="E52" s="109">
        <v>709989293</v>
      </c>
      <c r="F52" s="109">
        <f t="shared" si="3"/>
        <v>375791559</v>
      </c>
      <c r="G52" s="2"/>
    </row>
    <row r="53" spans="1:7" ht="25.5">
      <c r="A53" s="107"/>
      <c r="B53" s="108">
        <v>852</v>
      </c>
      <c r="C53" s="111" t="s">
        <v>504</v>
      </c>
      <c r="D53" s="109">
        <v>21390000</v>
      </c>
      <c r="E53" s="109">
        <v>0</v>
      </c>
      <c r="F53" s="109">
        <f t="shared" si="3"/>
        <v>21390000</v>
      </c>
      <c r="G53" s="2"/>
    </row>
    <row r="54" spans="1:7" ht="25.5">
      <c r="A54" s="107"/>
      <c r="B54" s="108">
        <v>861</v>
      </c>
      <c r="C54" s="112" t="s">
        <v>498</v>
      </c>
      <c r="D54" s="109">
        <v>378595220</v>
      </c>
      <c r="E54" s="109">
        <v>0</v>
      </c>
      <c r="F54" s="109">
        <f t="shared" si="3"/>
        <v>378595220</v>
      </c>
      <c r="G54" s="2"/>
    </row>
    <row r="55" spans="1:7" ht="25.5">
      <c r="A55" s="107"/>
      <c r="B55" s="108">
        <v>874</v>
      </c>
      <c r="C55" s="112" t="s">
        <v>505</v>
      </c>
      <c r="D55" s="109">
        <v>686780534</v>
      </c>
      <c r="E55" s="109">
        <v>0</v>
      </c>
      <c r="F55" s="109">
        <f t="shared" si="3"/>
        <v>686780534</v>
      </c>
      <c r="G55" s="2"/>
    </row>
    <row r="56" spans="1:7">
      <c r="A56" s="107"/>
      <c r="B56" s="108">
        <v>879</v>
      </c>
      <c r="C56" s="109" t="s">
        <v>506</v>
      </c>
      <c r="D56" s="109">
        <v>7440000000</v>
      </c>
      <c r="E56" s="109">
        <v>358936683</v>
      </c>
      <c r="F56" s="109">
        <f t="shared" si="3"/>
        <v>7081063317</v>
      </c>
      <c r="G56" s="2"/>
    </row>
    <row r="57" spans="1:7">
      <c r="A57" s="105">
        <v>900</v>
      </c>
      <c r="B57" s="110"/>
      <c r="C57" s="105" t="s">
        <v>507</v>
      </c>
      <c r="D57" s="106">
        <f>SUM(D58:D59)</f>
        <v>370757794</v>
      </c>
      <c r="E57" s="106">
        <f>SUM(E58:E59)</f>
        <v>148326700</v>
      </c>
      <c r="F57" s="106">
        <f>SUM(F58:F59)</f>
        <v>222431094</v>
      </c>
      <c r="G57" s="2"/>
    </row>
    <row r="58" spans="1:7">
      <c r="A58" s="107"/>
      <c r="B58" s="108">
        <v>910</v>
      </c>
      <c r="C58" s="109" t="s">
        <v>508</v>
      </c>
      <c r="D58" s="109">
        <v>350757794</v>
      </c>
      <c r="E58" s="109">
        <v>148326700</v>
      </c>
      <c r="F58" s="109">
        <f>+D58-E58</f>
        <v>202431094</v>
      </c>
      <c r="G58" s="2"/>
    </row>
    <row r="59" spans="1:7">
      <c r="A59" s="107"/>
      <c r="B59" s="108">
        <v>920</v>
      </c>
      <c r="C59" s="109" t="s">
        <v>509</v>
      </c>
      <c r="D59" s="109">
        <v>20000000</v>
      </c>
      <c r="E59" s="109">
        <v>0</v>
      </c>
      <c r="F59" s="109">
        <f>+D59-E59</f>
        <v>20000000</v>
      </c>
      <c r="G59" s="2"/>
    </row>
    <row r="60" spans="1:7">
      <c r="A60" s="113"/>
      <c r="B60" s="114"/>
      <c r="C60" s="116" t="s">
        <v>510</v>
      </c>
      <c r="D60" s="115">
        <f>+D57+D46+D40+D32+D21+D3</f>
        <v>154153696155</v>
      </c>
      <c r="E60" s="115">
        <f>+E57+E46+E40+E32+E21+E3</f>
        <v>45030194353</v>
      </c>
      <c r="F60" s="115">
        <f>+F57+F46+F40+F32+F21+F3</f>
        <v>109123501802</v>
      </c>
      <c r="G60" s="2"/>
    </row>
    <row r="65" spans="6:6">
      <c r="F65" t="s">
        <v>511</v>
      </c>
    </row>
  </sheetData>
  <printOptions horizontalCentered="1" verticalCentered="1"/>
  <pageMargins left="0.70866141732283472" right="0.70866141732283472" top="0.74803149606299213" bottom="0.74803149606299213" header="0.31496062992125984" footer="0.31496062992125984"/>
  <pageSetup paperSize="4632"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C42E0-25C6-4AEB-BDA8-F4F87C41CF92}">
  <dimension ref="A1:E4"/>
  <sheetViews>
    <sheetView zoomScale="115" zoomScaleNormal="115" workbookViewId="0">
      <selection activeCell="G3" sqref="G3"/>
    </sheetView>
  </sheetViews>
  <sheetFormatPr baseColWidth="10" defaultRowHeight="15"/>
  <cols>
    <col min="2" max="2" width="27.42578125" customWidth="1"/>
    <col min="3" max="3" width="23.85546875" customWidth="1"/>
    <col min="4" max="4" width="33.85546875" customWidth="1"/>
    <col min="5" max="5" width="22.5703125" customWidth="1"/>
  </cols>
  <sheetData>
    <row r="1" spans="1:5">
      <c r="A1" s="73" t="s">
        <v>290</v>
      </c>
      <c r="B1" s="74"/>
      <c r="C1" s="74"/>
      <c r="D1" s="74"/>
      <c r="E1" s="74"/>
    </row>
    <row r="2" spans="1:5" ht="30">
      <c r="A2" s="103" t="s">
        <v>221</v>
      </c>
      <c r="B2" s="103" t="s">
        <v>291</v>
      </c>
      <c r="C2" s="103" t="s">
        <v>292</v>
      </c>
      <c r="D2" s="103" t="s">
        <v>293</v>
      </c>
      <c r="E2" s="104" t="s">
        <v>294</v>
      </c>
    </row>
    <row r="3" spans="1:5" ht="186.75" customHeight="1">
      <c r="A3" s="75">
        <v>1</v>
      </c>
      <c r="B3" s="77" t="s">
        <v>336</v>
      </c>
      <c r="C3" s="75" t="s">
        <v>337</v>
      </c>
      <c r="D3" s="75" t="s">
        <v>338</v>
      </c>
      <c r="E3" s="78" t="s">
        <v>339</v>
      </c>
    </row>
    <row r="4" spans="1:5">
      <c r="A4" s="75"/>
      <c r="B4" s="75"/>
      <c r="C4" s="75"/>
      <c r="D4" s="76"/>
      <c r="E4" s="2"/>
    </row>
  </sheetData>
  <printOptions horizontalCentered="1" verticalCentered="1"/>
  <pageMargins left="0.70866141732283472" right="0.70866141732283472" top="0.74803149606299213" bottom="0.74803149606299213" header="0.31496062992125984" footer="0.31496062992125984"/>
  <pageSetup paperSize="4632"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4"/>
  <sheetViews>
    <sheetView workbookViewId="0">
      <selection activeCell="F3" sqref="F3"/>
    </sheetView>
  </sheetViews>
  <sheetFormatPr baseColWidth="10" defaultRowHeight="15"/>
  <cols>
    <col min="2" max="2" width="20.7109375" customWidth="1"/>
    <col min="3" max="3" width="17.7109375" customWidth="1"/>
    <col min="4" max="4" width="21.42578125" customWidth="1"/>
    <col min="5" max="5" width="29.7109375" customWidth="1"/>
  </cols>
  <sheetData>
    <row r="1" spans="1:5">
      <c r="A1" s="36" t="s">
        <v>193</v>
      </c>
    </row>
    <row r="2" spans="1:5">
      <c r="A2" s="37" t="s">
        <v>194</v>
      </c>
    </row>
    <row r="3" spans="1:5" ht="45">
      <c r="A3" s="121" t="s">
        <v>8</v>
      </c>
      <c r="B3" s="121" t="s">
        <v>195</v>
      </c>
      <c r="C3" s="121" t="s">
        <v>9</v>
      </c>
      <c r="D3" s="121" t="s">
        <v>196</v>
      </c>
      <c r="E3" s="121" t="s">
        <v>197</v>
      </c>
    </row>
    <row r="4" spans="1:5" ht="40.5" customHeight="1">
      <c r="A4" s="75"/>
      <c r="B4" s="75" t="s">
        <v>340</v>
      </c>
      <c r="C4" s="75" t="s">
        <v>341</v>
      </c>
      <c r="D4" s="75" t="s">
        <v>342</v>
      </c>
      <c r="E4" s="82" t="s">
        <v>343</v>
      </c>
    </row>
    <row r="5" spans="1:5" ht="40.5" customHeight="1">
      <c r="A5" s="75"/>
      <c r="B5" s="81" t="s">
        <v>344</v>
      </c>
      <c r="C5" s="75" t="s">
        <v>345</v>
      </c>
      <c r="D5" s="75" t="s">
        <v>346</v>
      </c>
      <c r="E5" s="82" t="s">
        <v>347</v>
      </c>
    </row>
    <row r="6" spans="1:5" ht="40.5" customHeight="1">
      <c r="A6" s="81"/>
      <c r="B6" s="81" t="s">
        <v>348</v>
      </c>
      <c r="C6" s="75" t="s">
        <v>349</v>
      </c>
      <c r="D6" s="75" t="s">
        <v>346</v>
      </c>
      <c r="E6" s="82" t="s">
        <v>350</v>
      </c>
    </row>
    <row r="7" spans="1:5" ht="40.5" customHeight="1">
      <c r="A7" s="81"/>
      <c r="B7" s="81" t="s">
        <v>351</v>
      </c>
      <c r="C7" s="75" t="s">
        <v>352</v>
      </c>
      <c r="D7" s="75" t="s">
        <v>346</v>
      </c>
      <c r="E7" s="82" t="s">
        <v>353</v>
      </c>
    </row>
    <row r="8" spans="1:5" ht="40.5" customHeight="1">
      <c r="A8" s="81"/>
      <c r="B8" s="81" t="s">
        <v>354</v>
      </c>
      <c r="C8" s="75" t="s">
        <v>345</v>
      </c>
      <c r="D8" s="75" t="s">
        <v>346</v>
      </c>
      <c r="E8" s="82" t="s">
        <v>355</v>
      </c>
    </row>
    <row r="9" spans="1:5" ht="40.5" customHeight="1">
      <c r="A9" s="81"/>
      <c r="B9" s="76" t="s">
        <v>356</v>
      </c>
      <c r="C9" s="75" t="s">
        <v>357</v>
      </c>
      <c r="D9" s="75" t="s">
        <v>346</v>
      </c>
      <c r="E9" s="82" t="s">
        <v>358</v>
      </c>
    </row>
    <row r="10" spans="1:5" ht="105" customHeight="1">
      <c r="A10" s="75"/>
      <c r="B10" s="77" t="s">
        <v>198</v>
      </c>
      <c r="C10" s="77" t="s">
        <v>199</v>
      </c>
      <c r="D10" s="75" t="s">
        <v>200</v>
      </c>
      <c r="E10" s="75" t="s">
        <v>201</v>
      </c>
    </row>
    <row r="12" spans="1:5">
      <c r="A12" s="37" t="s">
        <v>295</v>
      </c>
    </row>
    <row r="13" spans="1:5" ht="30">
      <c r="A13" s="121" t="s">
        <v>296</v>
      </c>
      <c r="B13" s="121" t="s">
        <v>297</v>
      </c>
      <c r="C13" s="121" t="s">
        <v>298</v>
      </c>
      <c r="D13" s="121" t="s">
        <v>294</v>
      </c>
      <c r="E13" s="122" t="s">
        <v>299</v>
      </c>
    </row>
    <row r="14" spans="1:5" ht="90">
      <c r="A14" s="75" t="s">
        <v>359</v>
      </c>
      <c r="B14" s="75" t="s">
        <v>360</v>
      </c>
      <c r="C14" s="75" t="s">
        <v>361</v>
      </c>
      <c r="D14" s="82" t="s">
        <v>362</v>
      </c>
      <c r="E14" s="75" t="s">
        <v>363</v>
      </c>
    </row>
  </sheetData>
  <hyperlinks>
    <hyperlink ref="E4" r:id="rId1" xr:uid="{9386769D-94C1-4214-83D6-91B034AEA0D9}"/>
    <hyperlink ref="E5" r:id="rId2" xr:uid="{2A5280C7-1637-4870-BCD2-A529E3C8BE81}"/>
    <hyperlink ref="E6" r:id="rId3" xr:uid="{28BA2BF7-7B45-49A3-B6C7-BE8BE6C900FE}"/>
    <hyperlink ref="E8" r:id="rId4" xr:uid="{D77CD8BD-1E6F-4A62-8B97-E18FD2C2415F}"/>
    <hyperlink ref="E7" r:id="rId5" xr:uid="{48E71270-15C3-4973-B00E-3479BCFD56F1}"/>
    <hyperlink ref="E9" r:id="rId6" xr:uid="{16730273-D168-4A8E-ADF0-60B1DCA24E8C}"/>
    <hyperlink ref="D14" r:id="rId7" xr:uid="{0DD25E48-2948-46A6-BA39-BC9A61AD3DBA}"/>
  </hyperlinks>
  <printOptions horizontalCentered="1" verticalCentered="1"/>
  <pageMargins left="0.70866141732283472" right="0.70866141732283472" top="0.74803149606299213" bottom="0.74803149606299213" header="0.31496062992125984" footer="0.31496062992125984"/>
  <pageSetup paperSize="4632" scale="80" orientation="landscape"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1 Presentacion  </vt:lpstr>
      <vt:lpstr>3.2 PLAN </vt:lpstr>
      <vt:lpstr>4-4.1-4.2.-4.3</vt:lpstr>
      <vt:lpstr>4.4 y 4.5 proyectos</vt:lpstr>
      <vt:lpstr>4.6</vt:lpstr>
      <vt:lpstr> 4.7 (Rediex)</vt:lpstr>
      <vt:lpstr>4.8</vt:lpstr>
      <vt:lpstr>4.9</vt:lpstr>
      <vt:lpstr>5 (Rediex) </vt:lpstr>
      <vt:lpstr>5.3 UTA</vt:lpstr>
      <vt:lpstr>6 Auditoria</vt:lpstr>
      <vt:lpstr>7 </vt:lpstr>
      <vt:lpstr>'1 Presentacion  '!Área_de_impresión</vt:lpstr>
      <vt:lpstr>'4.6'!Área_de_impresión</vt:lpstr>
      <vt:lpstr>'4.8'!Área_de_impresión</vt:lpstr>
      <vt:lpstr>'4.9'!Área_de_impresión</vt:lpstr>
      <vt:lpstr>'5 (Rediex) '!Área_de_impresión</vt:lpstr>
      <vt:lpstr>'5.3 UTA'!Área_de_impresión</vt:lpstr>
      <vt:lpstr>'6 Auditoria'!Área_de_impresión</vt:lpstr>
      <vt:lpstr>'7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Maria Ines Cardozo</cp:lastModifiedBy>
  <cp:lastPrinted>2020-07-10T16:27:51Z</cp:lastPrinted>
  <dcterms:created xsi:type="dcterms:W3CDTF">2020-06-23T19:35:00Z</dcterms:created>
  <dcterms:modified xsi:type="dcterms:W3CDTF">2020-07-10T16:51:45Z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2058-11.2.0.9431</vt:lpwstr>
  </property>
</Properties>
</file>