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C:\Users\grios\Desktop\"/>
    </mc:Choice>
  </mc:AlternateContent>
  <xr:revisionPtr revIDLastSave="0" documentId="13_ncr:1_{46FC2BA4-79C0-41E2-95F4-4A018F64B076}" xr6:coauthVersionLast="47" xr6:coauthVersionMax="47" xr10:uidLastSave="{00000000-0000-0000-0000-000000000000}"/>
  <bookViews>
    <workbookView xWindow="-120" yWindow="-120" windowWidth="24240" windowHeight="13140" xr2:uid="{00000000-000D-0000-FFFF-FFFF00000000}"/>
  </bookViews>
  <sheets>
    <sheet name="Hoja1" sheetId="1" r:id="rId1"/>
  </sheets>
  <externalReferences>
    <externalReference r:id="rId2"/>
  </externalReferenc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15" i="1" l="1"/>
  <c r="F314" i="1"/>
  <c r="E313" i="1"/>
  <c r="D313" i="1"/>
  <c r="F312" i="1"/>
  <c r="F311" i="1"/>
  <c r="F310" i="1"/>
  <c r="F309" i="1"/>
  <c r="F308" i="1"/>
  <c r="F307" i="1"/>
  <c r="F306" i="1"/>
  <c r="F305" i="1"/>
  <c r="F304" i="1"/>
  <c r="E303" i="1"/>
  <c r="D303" i="1"/>
  <c r="F302" i="1"/>
  <c r="F301" i="1"/>
  <c r="F300" i="1"/>
  <c r="F299" i="1"/>
  <c r="F298" i="1"/>
  <c r="F297" i="1"/>
  <c r="F296" i="1"/>
  <c r="F295" i="1"/>
  <c r="F294" i="1"/>
  <c r="F293" i="1"/>
  <c r="E292" i="1"/>
  <c r="D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E262" i="1"/>
  <c r="D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E229" i="1"/>
  <c r="D229" i="1"/>
  <c r="F228" i="1"/>
  <c r="F227" i="1"/>
  <c r="F226" i="1"/>
  <c r="F225" i="1"/>
  <c r="F224" i="1"/>
  <c r="F223" i="1"/>
  <c r="F222" i="1"/>
  <c r="F221" i="1"/>
  <c r="F220" i="1"/>
  <c r="F219" i="1"/>
  <c r="F218" i="1"/>
  <c r="F217" i="1"/>
  <c r="F216" i="1"/>
  <c r="F215" i="1"/>
  <c r="F214" i="1"/>
  <c r="F213" i="1"/>
  <c r="E212" i="1"/>
  <c r="D212" i="1"/>
  <c r="F212" i="1" l="1"/>
  <c r="F303" i="1"/>
  <c r="D316" i="1"/>
  <c r="F292" i="1"/>
  <c r="E316" i="1"/>
  <c r="F229" i="1"/>
  <c r="F262" i="1"/>
  <c r="F313" i="1"/>
  <c r="F316" i="1" l="1"/>
  <c r="E175" i="1"/>
  <c r="E174" i="1"/>
  <c r="E172" i="1"/>
  <c r="E171" i="1"/>
  <c r="E170" i="1"/>
  <c r="E169" i="1"/>
  <c r="E168" i="1"/>
  <c r="E167" i="1"/>
  <c r="E166" i="1"/>
  <c r="E165" i="1"/>
  <c r="H161" i="1" l="1"/>
  <c r="E162" i="1"/>
  <c r="E137" i="1"/>
  <c r="E130" i="1"/>
  <c r="E129" i="1"/>
  <c r="E128" i="1"/>
  <c r="E127" i="1"/>
  <c r="E126" i="1"/>
  <c r="E125" i="1"/>
  <c r="E123" i="1"/>
  <c r="E122" i="1"/>
  <c r="E121" i="1"/>
  <c r="E120" i="1"/>
  <c r="E119" i="1"/>
  <c r="E117" i="1"/>
</calcChain>
</file>

<file path=xl/sharedStrings.xml><?xml version="1.0" encoding="utf-8"?>
<sst xmlns="http://schemas.openxmlformats.org/spreadsheetml/2006/main" count="1003" uniqueCount="695">
  <si>
    <t>1- PRESENTACIÓN</t>
  </si>
  <si>
    <t>Institución:</t>
  </si>
  <si>
    <t>Periodo del informe:</t>
  </si>
  <si>
    <t>Misión institucional</t>
  </si>
  <si>
    <t>Qué es la institución (en lenguaje sencillo, menos de 100 palabras)</t>
  </si>
  <si>
    <t>Nro.</t>
  </si>
  <si>
    <t>Dependencia</t>
  </si>
  <si>
    <t>Responsable</t>
  </si>
  <si>
    <t>Cargo que Ocupa</t>
  </si>
  <si>
    <t>3.1. Resolución de Aprobación y Anexo de Plan de Rendición de Cuentas</t>
  </si>
  <si>
    <t>Priorización</t>
  </si>
  <si>
    <t>Vinculación POI, PEI, PND, ODS.</t>
  </si>
  <si>
    <t>Justificaciones</t>
  </si>
  <si>
    <t xml:space="preserve">Evidencia </t>
  </si>
  <si>
    <t>1°</t>
  </si>
  <si>
    <t>2°</t>
  </si>
  <si>
    <t>3°</t>
  </si>
  <si>
    <t>4.1 Nivel de Cumplimiento  de Minimo de Información Disponible - Transparencia Activa Ley 5189 /14</t>
  </si>
  <si>
    <t>Mes</t>
  </si>
  <si>
    <t>Nivel de Cumplimiento (%)</t>
  </si>
  <si>
    <t>Enero</t>
  </si>
  <si>
    <t>Febrero</t>
  </si>
  <si>
    <t>Marzo</t>
  </si>
  <si>
    <t>Abril</t>
  </si>
  <si>
    <t>4.2 Nivel de Cumplimiento  de Minimo de Información Disponible - Transparencia Activa Ley 5282/14</t>
  </si>
  <si>
    <t>4.3 Nivel de Cumplimiento de Respuestas a Consultas Ciudadanas - Transparencia Pasiva Ley N° 5282/14</t>
  </si>
  <si>
    <t>Cantidad de Consultas</t>
  </si>
  <si>
    <t>Respondidos</t>
  </si>
  <si>
    <t>No Respondidos</t>
  </si>
  <si>
    <t>Mayo</t>
  </si>
  <si>
    <t>Junio</t>
  </si>
  <si>
    <t>N°</t>
  </si>
  <si>
    <t>Descripción</t>
  </si>
  <si>
    <t>Objetivo</t>
  </si>
  <si>
    <t>Metas</t>
  </si>
  <si>
    <t>Población Beneficiaria</t>
  </si>
  <si>
    <t>Valor de Inversión</t>
  </si>
  <si>
    <t>Porcentaje de Ejecución</t>
  </si>
  <si>
    <t>Evidencias</t>
  </si>
  <si>
    <t>Financieras</t>
  </si>
  <si>
    <t>De Gestión</t>
  </si>
  <si>
    <t>Externas</t>
  </si>
  <si>
    <t>Otras</t>
  </si>
  <si>
    <t>4.6 Servicios o Productos Misionales (Depende de la Naturaleza de la Misión Insitucional, puede abarcar un Programa o Proyecto)</t>
  </si>
  <si>
    <t>Resultados Logrados</t>
  </si>
  <si>
    <t>Evidencia (Informe de Avance de Metas - SPR)</t>
  </si>
  <si>
    <t>4.7 Contrataciones realizadas</t>
  </si>
  <si>
    <t>ID</t>
  </si>
  <si>
    <t>Objeto</t>
  </si>
  <si>
    <t>Valor del Contrato</t>
  </si>
  <si>
    <t>Proveedor Adjudicado</t>
  </si>
  <si>
    <t>Estado (Ejecución - Finiquitado)</t>
  </si>
  <si>
    <t>Enlace DNCP</t>
  </si>
  <si>
    <t>Rubro</t>
  </si>
  <si>
    <t>Sub-rubros</t>
  </si>
  <si>
    <t>Presupuestado</t>
  </si>
  <si>
    <t>Ejecutado</t>
  </si>
  <si>
    <t>Saldos</t>
  </si>
  <si>
    <t>Evidencia (Enlace Ley 5189)</t>
  </si>
  <si>
    <t>4.9 Fortalecimiento Institucional (Normativas, Estructura Interna, Infraestructura, adquisiciones, etc. En el trimestre, periodo del Informe)</t>
  </si>
  <si>
    <t>Descripción del Fortalecimiento</t>
  </si>
  <si>
    <t>Costo de Inversión</t>
  </si>
  <si>
    <t>Descripción del Beneficio</t>
  </si>
  <si>
    <t>Evidencia</t>
  </si>
  <si>
    <t>5.1. Canales de Participación Ciudadana existentes a la fecha.</t>
  </si>
  <si>
    <t>Denominación</t>
  </si>
  <si>
    <t>Dependencia Responsable del Canal de Participación</t>
  </si>
  <si>
    <t>Evidencia (Página Web, Buzón de SQR, Etc.)</t>
  </si>
  <si>
    <t>5.2. Aportes y Mejoras resultantes de la Participación Ciudadana</t>
  </si>
  <si>
    <t>Propuesta de Mejora</t>
  </si>
  <si>
    <t>Canal Utilizado</t>
  </si>
  <si>
    <t>Acción o Medida tomada por OEE</t>
  </si>
  <si>
    <t>Observaciones</t>
  </si>
  <si>
    <t>5.3 Gestión de denuncias de corrupción</t>
  </si>
  <si>
    <t>Ticket Numero</t>
  </si>
  <si>
    <t>Fecha Ingreso</t>
  </si>
  <si>
    <t>Estado</t>
  </si>
  <si>
    <t>6.1 Informes de Auditorias Internas y Auditorías Externas en el Trimestre</t>
  </si>
  <si>
    <t>Auditorias Financieras</t>
  </si>
  <si>
    <t>Evidencia (Enlace Ley 5282/14)</t>
  </si>
  <si>
    <t>Auditorias de Gestión</t>
  </si>
  <si>
    <t>Auditorías Externas</t>
  </si>
  <si>
    <t>Otros tipos de Auditoria</t>
  </si>
  <si>
    <t>Planes de Mejoramiento elaborados en el Trimestre</t>
  </si>
  <si>
    <t>Informe de referencia</t>
  </si>
  <si>
    <t>Evidencia (Adjuntar Documento)</t>
  </si>
  <si>
    <t>6.2 Modelo Estándar de Control Interno para las Instituciones Públicas del Paraguay</t>
  </si>
  <si>
    <t>Periodo</t>
  </si>
  <si>
    <t>Cantidad de Miembros del CRCC:</t>
  </si>
  <si>
    <t>Total Mujeres:</t>
  </si>
  <si>
    <t>Total Hombres :</t>
  </si>
  <si>
    <t>Nivel de Cumplimiento</t>
  </si>
  <si>
    <t>4.5 Proyectos y Programas no Ejecutados</t>
  </si>
  <si>
    <t>Total nivel directivo o rango superior:</t>
  </si>
  <si>
    <t>Calificación MECIP de la Contraloría General de la República (CGR)</t>
  </si>
  <si>
    <t>Julio</t>
  </si>
  <si>
    <t>Agosto</t>
  </si>
  <si>
    <t xml:space="preserve">Septiembre </t>
  </si>
  <si>
    <t>Octubre</t>
  </si>
  <si>
    <t>Noviembre</t>
  </si>
  <si>
    <t>Diciembre</t>
  </si>
  <si>
    <t>Septiembre</t>
  </si>
  <si>
    <t>4°</t>
  </si>
  <si>
    <t>3.2 Plan de Rendición de Cuentas. (Copiar abajo link de acceso directo)</t>
  </si>
  <si>
    <t>3- PLAN DE RENDICIÓN DE CUENTAS AL CIUDADANO</t>
  </si>
  <si>
    <t>2-PRESENTACIÓN DE LOS MIEMBROS DEL COMITÉ DE RENDICIÓN DE CUENTAS AL CIUDADANO (CRCC)</t>
  </si>
  <si>
    <t>4- GESTIÓN INSTITUCIONAL</t>
  </si>
  <si>
    <t>5- INSTANCIAS DE PARTICIPACIÓN CIUDADANA</t>
  </si>
  <si>
    <t>6- CONTROL INTERNO Y EXTERNO</t>
  </si>
  <si>
    <t xml:space="preserve">Tema </t>
  </si>
  <si>
    <t>Enlace Portal de Transparencia de la SENAC</t>
  </si>
  <si>
    <t>Enlace publicación de SFP</t>
  </si>
  <si>
    <t>Enlace Portal AIP</t>
  </si>
  <si>
    <t>Fecha</t>
  </si>
  <si>
    <t>Fecha de Contrato</t>
  </si>
  <si>
    <t>Enlace Portal de Denuncias de la SENAC</t>
  </si>
  <si>
    <t>Nro. Informe</t>
  </si>
  <si>
    <t>MATRIZ DE INFORMACIÓN MINIMA PARA INFORME DE RENDICIÓN DE CUENTAS AL CIUDADANO - EJERCICIO 2022</t>
  </si>
  <si>
    <t>4.4 Proyectos y Programas Ejecutados a la fecha del Informe</t>
  </si>
  <si>
    <t xml:space="preserve">7- DESCRIPCIÓN CUALITATIVA DE LOGROS ALCANZADOS </t>
  </si>
  <si>
    <t>4.8 Ejecución Financiera</t>
  </si>
  <si>
    <t xml:space="preserve">Ministerio de Industria y Comercio </t>
  </si>
  <si>
    <t xml:space="preserve">Promover políticas públicas que apuntalen 
el desarrollo sostenible del sector empresarial; 
a través del incremento de su competitividad. </t>
  </si>
  <si>
    <t>El Ministerio de Industria y Comercio (MIC), es una Institución que tiene como misión promover políticas públicas que apuntalen el desarrollo sostenible del sector industrial, comercial, de servicios y las MIPYMES, a través del incremento de su competitividad.
Asimismo, propicia la atracción de inversiones nacionales y extranjeras, contribuye a la diversificación de la oferta exportable abriendo mercados en el exterior.</t>
  </si>
  <si>
    <t>https://www.mic.gov.py/mic/w/mic/pdf/188.2021.pdf     https://www.mic.gov.py/mic/w/mic/pdf/RESOLUCION%2073.2022%20TECNICOS%20COMITE%20DE%20RCCC.pdf</t>
  </si>
  <si>
    <t>Viceministro de Industria</t>
  </si>
  <si>
    <t>Viceministerio de MIPYMES</t>
  </si>
  <si>
    <t>Issac Godoy</t>
  </si>
  <si>
    <t>Viceministro de MIPYMES</t>
  </si>
  <si>
    <t>Viceministerio de Industria</t>
  </si>
  <si>
    <t>Estefania Laterza</t>
  </si>
  <si>
    <t>Viceministra de REDIEX</t>
  </si>
  <si>
    <t xml:space="preserve">Viceministerio de Comercio y Servicios </t>
  </si>
  <si>
    <t>Pedro Mancuello</t>
  </si>
  <si>
    <t>Viceministro de Comercio y Servicios</t>
  </si>
  <si>
    <t>Dirección General de Gabinete del Ministro</t>
  </si>
  <si>
    <t>Director General del Gabinete del Ministro</t>
  </si>
  <si>
    <t>Direccion General de Gabinete Tecnico</t>
  </si>
  <si>
    <t>Maximo Barreto</t>
  </si>
  <si>
    <t>Director General de Gabinete Tecnico</t>
  </si>
  <si>
    <t xml:space="preserve">Direccion General de Asuntos Legales </t>
  </si>
  <si>
    <t>Rafael Caballero</t>
  </si>
  <si>
    <t>Director General de Asuntos Legales</t>
  </si>
  <si>
    <t>Direccion General de Auditoria Interna</t>
  </si>
  <si>
    <t>Maria Lucila Delgado</t>
  </si>
  <si>
    <t>Directora General de Auditoria Interna</t>
  </si>
  <si>
    <t>Dirección General de Administración y Finanzas</t>
  </si>
  <si>
    <t>Julio Vera</t>
  </si>
  <si>
    <t xml:space="preserve">Director General de Administracion y Finanzas </t>
  </si>
  <si>
    <t>Unidad de Transparencia y Anticorrupcion</t>
  </si>
  <si>
    <t>Giannina Rios</t>
  </si>
  <si>
    <t>UTA</t>
  </si>
  <si>
    <t>Secretaria General</t>
  </si>
  <si>
    <t>Claudia Dinatale</t>
  </si>
  <si>
    <t>Viceministerio de la REDIEX</t>
  </si>
  <si>
    <t>https://www.mic.gov.py/mic/w/mic/pdf/Resol_99_2022.pdf</t>
  </si>
  <si>
    <t>Mejorar la economía nacional a través de las inversiones del Régimen de Maquila y bajo el amparo de la Ley 60/90</t>
  </si>
  <si>
    <t>Emitir Certificados de Producto y Empleo Nacional y con ello lograr incentivar que las industrias paraguayas tengan  participación en el mercado nacional.</t>
  </si>
  <si>
    <t>Implementación del sistema de trazabilidad</t>
  </si>
  <si>
    <t>Socialización con autoridades departamentales, municipios, gobernaciones, sector privado, etc., el Plan Nacional de Logística Paraguay 2030</t>
  </si>
  <si>
    <t>Exportaciones: Valor promedio de las exportaciones de las empresas beneficiarias del programa</t>
  </si>
  <si>
    <t>https://transparencia.senac.gov.py/gestion-cumplimiento</t>
  </si>
  <si>
    <t>Personas y/o Empresas</t>
  </si>
  <si>
    <t>Empresas</t>
  </si>
  <si>
    <t>Cédula Mipymes</t>
  </si>
  <si>
    <t>La presente Ley tiene por objeto proveer un marco regulatorio que permita promover y fomentar la creación, desarrollo y competitividad de las micro, pequeñas y medianas empresas, para incorporarlas a la estructura formal productora de bienes y servicios, y darles identidad jurídica</t>
  </si>
  <si>
    <t xml:space="preserve">Es el Documento gratuito que acredita la categorización de la Micro, Pequeña o Mediana empresa a fin de obtener beneficios de fomento y promoción para su desarrollo y competitividad. </t>
  </si>
  <si>
    <t>Micro, pequeñas y medianas empresas del País, que representan más del 90% del tejido empresarial.</t>
  </si>
  <si>
    <t>EVIDENCIA 4.6
http://datos.vue.gov.py/registros/datos</t>
  </si>
  <si>
    <t xml:space="preserve">Integración Comercial por envíos postales para MIPYMES  "Exporta Fácil" </t>
  </si>
  <si>
    <t>Propiciar la formalización e internacionalización de las MIPYMES, a través de la exportación simplificada, utilizando la logística postal gubernamental, mediante un Sistema Web.</t>
  </si>
  <si>
    <t>Implementacipon de un sistema de exportación simplificada de MIPYMES por medio de paquetería postal</t>
  </si>
  <si>
    <t>MIPYMES del país que cuentan con productos que cuente con requisitos suficientes para exportación.</t>
  </si>
  <si>
    <t>REDIEX</t>
  </si>
  <si>
    <t>MIPYMES</t>
  </si>
  <si>
    <t>SERVICIOS PERSONALES</t>
  </si>
  <si>
    <t>Sueldos</t>
  </si>
  <si>
    <t>Gastos de Representación</t>
  </si>
  <si>
    <t>Aguinaldos</t>
  </si>
  <si>
    <t>Gastos de Residencia</t>
  </si>
  <si>
    <t>Remuneración Extraordinaria</t>
  </si>
  <si>
    <t>Remuneración Adicional</t>
  </si>
  <si>
    <t>Subsidio Familiar</t>
  </si>
  <si>
    <t>Bonificaciones</t>
  </si>
  <si>
    <t xml:space="preserve">Gratif. por Servicios Especiales </t>
  </si>
  <si>
    <t>Jornales</t>
  </si>
  <si>
    <t>Honorarios Profesionales</t>
  </si>
  <si>
    <t>Sueldos - Agregados Comerciales</t>
  </si>
  <si>
    <t>Gastos de Representación - Agregados Comerciales</t>
  </si>
  <si>
    <t>Otros Gastos del Personal</t>
  </si>
  <si>
    <t>SERVICIOS NO PERSONALES</t>
  </si>
  <si>
    <t>Energia Electrica</t>
  </si>
  <si>
    <t>Agua</t>
  </si>
  <si>
    <t>Telefonos, Telefax y Otros Servicios de Telecomunicaciones</t>
  </si>
  <si>
    <t>Correos y Otros Servicios Postales</t>
  </si>
  <si>
    <t>Transporte</t>
  </si>
  <si>
    <t>Pasajes</t>
  </si>
  <si>
    <t>Viáticos y Movilidad</t>
  </si>
  <si>
    <t>Mant. y Rep. Menores de Edificios y Locales</t>
  </si>
  <si>
    <t>Mant. y Rep. Menores de Maquinarias</t>
  </si>
  <si>
    <t>Mant. y Rep. Menores de Equipos de Transporte</t>
  </si>
  <si>
    <t>Servicio de Limpieza, aseo y fumigación</t>
  </si>
  <si>
    <t>Mant. y Rep. Menores de Instalaciones</t>
  </si>
  <si>
    <t xml:space="preserve">Otros mant. y Rep. Menores </t>
  </si>
  <si>
    <t>Alquiler de Edificios y Locales</t>
  </si>
  <si>
    <t>Alquiler de Maquinas y Equipos</t>
  </si>
  <si>
    <t>De Informática y Sistemas Computarizados</t>
  </si>
  <si>
    <t>Imprenta, Publicaciones y Reproducciones</t>
  </si>
  <si>
    <t>Servicios Bancarios</t>
  </si>
  <si>
    <t>Primas y Gastos de Seguro</t>
  </si>
  <si>
    <t>Publicidad y Propaganga</t>
  </si>
  <si>
    <t>Consultorias, Asesorias e Investigaciones</t>
  </si>
  <si>
    <t>Promociones y Exposiciones</t>
  </si>
  <si>
    <t>Servicios de Comunicación</t>
  </si>
  <si>
    <t>Servicios de Seguro Medico</t>
  </si>
  <si>
    <t>Servicio de Ceremonial</t>
  </si>
  <si>
    <t>Servicio de Catering</t>
  </si>
  <si>
    <t>Capacitación del Personal del Estado</t>
  </si>
  <si>
    <t>BIENES DE CONSUMO E INSUMOS</t>
  </si>
  <si>
    <t>Alimentos para Personas</t>
  </si>
  <si>
    <t>Prendas de Vestir</t>
  </si>
  <si>
    <t>Calzados</t>
  </si>
  <si>
    <t>Papel de Escritorio y Carton</t>
  </si>
  <si>
    <t>Productos de Artes Graficas</t>
  </si>
  <si>
    <t>Productos de Papel y Carton</t>
  </si>
  <si>
    <t>Libros, Revistas y Periódicos</t>
  </si>
  <si>
    <t>Elementos de Limpieza</t>
  </si>
  <si>
    <t>Utiles de Escritorio, Oficiona y Enseres</t>
  </si>
  <si>
    <t>Utiles y Materiales Electricos</t>
  </si>
  <si>
    <t>Utensilios de Cocina y Comedor</t>
  </si>
  <si>
    <t>Productos de Vidrio, Loza y Porcenala</t>
  </si>
  <si>
    <t>Elementos y Utiles Diversos</t>
  </si>
  <si>
    <t>Tintas, Pinturas y Colorantes</t>
  </si>
  <si>
    <t>Utiles y Materiales Medico-Quirurgicos</t>
  </si>
  <si>
    <t>Cubiertas y Camaras de Aire</t>
  </si>
  <si>
    <t>Productos e Insumos Metalicos</t>
  </si>
  <si>
    <t>Productos e Insumos no Metalicos</t>
  </si>
  <si>
    <t>Bienes de Consumo varios</t>
  </si>
  <si>
    <t>INVERSIÓN FÍSICA</t>
  </si>
  <si>
    <t>Construcciones de Obra de Uso Institucional</t>
  </si>
  <si>
    <t>Equipos Educativos y Recreacionales</t>
  </si>
  <si>
    <t>Equipos de Comunicación y Señalamiento</t>
  </si>
  <si>
    <t>Equipos de Transporte</t>
  </si>
  <si>
    <t>Adquisición de Muebles y Enseres</t>
  </si>
  <si>
    <t>Adquisición de Equipos de Oficina</t>
  </si>
  <si>
    <t>Adquisición de Equipos de Computación</t>
  </si>
  <si>
    <t>Activos Intangibles</t>
  </si>
  <si>
    <t>TRANSFERENCIAS</t>
  </si>
  <si>
    <t>Transferencias Consolidables de al Adm. Central a Ent. Desc.</t>
  </si>
  <si>
    <t xml:space="preserve">Becas </t>
  </si>
  <si>
    <t>Transferencias Corrientes al Sector Externo</t>
  </si>
  <si>
    <t>Transferencias Corrientes a Ent. Del Sector Privado</t>
  </si>
  <si>
    <t>Transf. Al Sector Privado Empresarial</t>
  </si>
  <si>
    <t>Transf. De Capital al Sector Privado varias</t>
  </si>
  <si>
    <t>OTROS GASTOS</t>
  </si>
  <si>
    <t>Pago de Impuestos, Tasas y Gastos Judiciales</t>
  </si>
  <si>
    <t>Devolución de Impuestos y Otros Ingresos</t>
  </si>
  <si>
    <t>Total:</t>
  </si>
  <si>
    <t>Cédula Mipymes: costo cero (0)
PFAM: 2.000.000.000</t>
  </si>
  <si>
    <t>Cédula Mipymes: Micro, pequeñas y medianas empresas del país. Ley N°4457/12, Decretro N°3698/20.
PFAM: Podrán ser beneficiarios del programa las personas físicas o jurídicas; específicamente microempresas; así como también aquellos  grupos de MIPYMES establecidos en el artículo 3° de la Ley 4457/2012, que se encuentren interesadas en formalizar sus actividades económicas para acceso a mercados, localizadas dentro del territorio paraguayo, que 
cumplan con los requerimientos establecidos por el programa y que no registren antecedentes judiciales que guarden relación con hechos punibles en el ámbito penal. Resolucion MIC N° 512/21 Reglamento Operativo PFAM (ROP). Y su modificatoria Resolucion MIC N° 779/21 Modificación  Reglamento Operativo PFAM (ROP). Convenio MIC/CIRD N° 915/21, Que aprueba la suscripción del Convenio de financiamiento entre el Ministerio de 
Industria y Comercio y la Entidad “Centro de Información y Recursos para el 
Desarrollo (CIRD)” para la ejecución del “Programa de Formalización para 
Acceso a Mercados - PFAM, del Viceministerio de las Micro, Pequeñas y 
Medianas Empresas - MIPYMES.</t>
  </si>
  <si>
    <t>Vinculado con el PEI en: OE1: Abrir y ampliar mercados</t>
  </si>
  <si>
    <t xml:space="preserve">Total </t>
  </si>
  <si>
    <t>Reuniones de la Mesa de Trabajo Interinstitucional de la UIP</t>
  </si>
  <si>
    <t>Mesa de dialogo interinstitucional con las principales instituciones involucradas en la toma de decisiones que afectan al Comercio Exterior y, en particular, a la exportación de productos industriales</t>
  </si>
  <si>
    <t>Informes, Publicaciones en Redes Sociales</t>
  </si>
  <si>
    <t xml:space="preserve">Sitio web </t>
  </si>
  <si>
    <t>Sitio web institucional que disponibiliza información relativa a los servicios de certificación y comercio electrónico</t>
  </si>
  <si>
    <t>Dirección Gral. de Firma Digital y Comercio Electrónico</t>
  </si>
  <si>
    <t>www.acraiz.gov.py</t>
  </si>
  <si>
    <t>correo electrónico</t>
  </si>
  <si>
    <t xml:space="preserve">correo electrónico institucional disponibles como canal de comunicación oficial con la ciudadanía </t>
  </si>
  <si>
    <t>info-dgfdce@mic.gov.py</t>
  </si>
  <si>
    <t>6°</t>
  </si>
  <si>
    <t>7°</t>
  </si>
  <si>
    <t>8°</t>
  </si>
  <si>
    <t>ODS 8 Promover el crecimiento económico sostenido, inclusivo y sostenible,
el empleo pleno y productivo y el trabajo decente para todos</t>
  </si>
  <si>
    <t>INDUSTRIA</t>
  </si>
  <si>
    <t>COMERCIO Y SERVICIOS</t>
  </si>
  <si>
    <t>UNIDAD DE TRANSPARENCIA Y ANTICORRUPCION</t>
  </si>
  <si>
    <t>Certificados de Producto y Empleo Nacional</t>
  </si>
  <si>
    <t>Acceso margen de preferencia  del 40% en Licitaciones Publicas Nacionales</t>
  </si>
  <si>
    <t>Todas las empresas nacionales registradas en el RIEL y en REPSE</t>
  </si>
  <si>
    <t xml:space="preserve">Avance de metas mensual DGFI-DPEN </t>
  </si>
  <si>
    <t>Constancias de Registro Industrial en Linea RIEL</t>
  </si>
  <si>
    <t>Registro de Nuevas Industrias , para acceder a beneficios del MIC</t>
  </si>
  <si>
    <t>Todos los establecimientos industriales del pais</t>
  </si>
  <si>
    <t>Avance de metas mensual DGPI-RIEL-EVIDENCIAS</t>
  </si>
  <si>
    <t>Solicitudes de Importacion de Materias Primas Dto. 11771/00</t>
  </si>
  <si>
    <t>Arancel aduanero cero para importaciones de Materias Primas e insumos según Dcrto 11771/00</t>
  </si>
  <si>
    <t>Todos los establecimientos industriales del pais registrados en el RIEL</t>
  </si>
  <si>
    <t>Avance de metas mensual DGFI-DRE</t>
  </si>
  <si>
    <t>Aprobacion de proyectos de inversion de la Ley 60/90</t>
  </si>
  <si>
    <t>Incentivos fiscales para proyectos de inversion</t>
  </si>
  <si>
    <t xml:space="preserve">Todos los inversionistas nacionales y extranjeros que deseen invertir en el Paraguay </t>
  </si>
  <si>
    <t>Avance de metas mensual DGFI-DDI</t>
  </si>
  <si>
    <t>SUACE</t>
  </si>
  <si>
    <t>Apertura de nuevas empresas jurídicas</t>
  </si>
  <si>
    <t>potenciales empresarios, profesionales, otros</t>
  </si>
  <si>
    <t>avance de metas SUACE</t>
  </si>
  <si>
    <t>EMISIÓN DE CONSTANCIA DEL INVERSIONISTA EXTRANJERO</t>
  </si>
  <si>
    <t>potenciales inversionistas extranjeros</t>
  </si>
  <si>
    <t xml:space="preserve">Verificación, seguimiento y control a las industrias beneficiadas con los incentivos entregados(destino y uso)
</t>
  </si>
  <si>
    <t>Monto de Exportaciones bajo el Régimen de Maquila (En millones de US$)</t>
  </si>
  <si>
    <t xml:space="preserve">Alcance  Nacional </t>
  </si>
  <si>
    <t>Fortalecer Sectores económicos (industriales, comercios y de servicios) que apunten a diversificar la oferta exportable.</t>
  </si>
  <si>
    <t>Empresas industriales beneficiadas con los incentivos, verificadas.</t>
  </si>
  <si>
    <t>Monto de Inversiones bajo el Régimen de 60.90 y Maquila (En millones de US$)</t>
  </si>
  <si>
    <t>Empleos vinculado a las inversiones  bajo el Régimen de 60.90 y Maquila</t>
  </si>
  <si>
    <t xml:space="preserve">INDUSTRIA </t>
  </si>
  <si>
    <t>Reuniones de Negociación en el marco del Tratado de MERCOSUR</t>
  </si>
  <si>
    <t>Reuniones según temas sectoriales a ser tratados en las negociaciones internacionales, en el ámbito del GMC, la CCM, CT Nº1 de los SGT Nº 3, 7 y 12, para la negoción de  aranceles y acuerdos.</t>
  </si>
  <si>
    <t>Viceministro de Industria - Dirección General de Política Industrial</t>
  </si>
  <si>
    <t>Reuniones de Negociación en el ámbito del MERCOSUR con otros países.</t>
  </si>
  <si>
    <t>Proyecto MIC-KATECH</t>
  </si>
  <si>
    <t>Reuniones mensuales referentes a avances en el proyecto MIC-KATECH</t>
  </si>
  <si>
    <t>Proyecto MIC-HRI (Hyundai Research Institute)</t>
  </si>
  <si>
    <t>Reuniones mensuales referentes a avances en el proyecto MIC-HRI (Hyundai Research Institute)</t>
  </si>
  <si>
    <t xml:space="preserve">Se realizaron reuniones interinstitucionales con autoridades del Dpto. de Boquerón y Alto Paraguay a fin de poner a conocimiento de las autoridades el nuevo Plan Nacional de Logistica Paraguay 2030
</t>
  </si>
  <si>
    <t>ODS 8 Promover el crecimiento económico sostenido, inclusivo y sostenible, el empleo pleno y productivo y el trabajo decente para todos</t>
  </si>
  <si>
    <t>Sensibilización, formalización, registro, categorización y certificación de Mipymes formalizadas, para el acceso a beneficios y a canales de comercialización.</t>
  </si>
  <si>
    <t>Las exportaciones contribuyen al desarrollo económico de un país gracias a la generación de divisas y empleos que estas aportan a la economía nacional del país y que estan siendo apoyados por Rediex a través de un proyecto que pretende potenciar diversos sectores.</t>
  </si>
  <si>
    <t>ODS 8 Promover el crecimiento económico sostenido, inclusivo y sostenible,
el empleo pleno y productivo y el trabajo decente para todos. Objetivo PND2030. 3.2 Atraccion de  Inversiones, comercio exterior e imagen Pais</t>
  </si>
  <si>
    <t xml:space="preserve">La Inversión Extranjera Directa (IED) es un pilar fundamental de la política de desarrollo económico ya que tiene un impacto directo e indirecto en diversas áreas de la economía y productividad local y en ingresos fiscales. De hecho, la IED es una de las principales fuentes de financiación externa para las economías en desarrollo. </t>
  </si>
  <si>
    <t>2 REUNIONES</t>
  </si>
  <si>
    <t>Todos los países establecen Políticas de Compras Públicas con las cuales garantizar una provisión adecuada de bienes y servicios al Estado, y a la vez también, asegurar una participación adecuada de empresas locales en los procesos licitatorios. La Emisión del Certificado de Producto y Empleo Nacional constituye un instrumento fundamental para el logro de esta Política.</t>
  </si>
  <si>
    <t>Francisco Ruiz Diaz</t>
  </si>
  <si>
    <t>Federico Ovelar</t>
  </si>
  <si>
    <t>https://transparencia.senac.gov.py/login</t>
  </si>
  <si>
    <t>Solicitud de Importacion de Materias Primas Politica Automotriz Ley 4838</t>
  </si>
  <si>
    <t>Aranceles preferenciales  para ensambladoras de vehiculos conforme a la LEY 4838</t>
  </si>
  <si>
    <t>3 REUNIONES</t>
  </si>
  <si>
    <t>Reuniones de Negociación con Singapur e Indonesia, para la negociación de acuerdos.</t>
  </si>
  <si>
    <t>https://documentos.mercosur.int/</t>
  </si>
  <si>
    <t>Viceministerios de Industria y de Comercio y Servicios                                                                       Dirección General de Comercio Exerior</t>
  </si>
  <si>
    <t>Reglamentación del Decreto N° 7621/17: Cascos de protección Clase Turismo (T), destinados a conductores y acompañantes de biciclos, triciclos, cuatriciclos motorizados sin cabina.</t>
  </si>
  <si>
    <t>Reuniones presenciales.</t>
  </si>
  <si>
    <t>Instalacion de la Mesa de Trabajo para la Reglamentación de Decreto N° 7621/17, integrada por las siguientes instituciones Públicas y Privadas: CIPAMA; AMOPA; INVERFIN SAECA; ONA/CONACYT; ALEX SA; CHACOMER; CYCLE SHOP; MOTO MENDES; INTN; ANTSV y el MIC.</t>
  </si>
  <si>
    <t>https://drive.google.com/drive/folders/1w-XF9XMAdpg-ndfIf6PRhRAsAQsslcTn?usp=sharing</t>
  </si>
  <si>
    <t>El plan piloto sistema de trazabilidad de productos frutihorticolas actualmente se encuentra en  proceso de implementación, se realizó la carga inicial de localización geográfica de las fincas y parcelas de los productores de tomate  de la zona del departamento de Caaguazú, aguardando la etapa de la cosecha para la carga del resultado de la planificación, previsto para el mes de mayo 2022</t>
  </si>
  <si>
    <t>Negociaciones para acceso a mercados de bienes, negociaciones de la Dirección Gral de Comercio Exterior</t>
  </si>
  <si>
    <t>El acceso a nuevos mercados y a preferencias arancelarias de los productos nacionales</t>
  </si>
  <si>
    <t>Aguinaldos - Agregados Comerciales</t>
  </si>
  <si>
    <t>Almacenaje</t>
  </si>
  <si>
    <t>Transporte de Personas</t>
  </si>
  <si>
    <t>Derechos de Bienes Intangibles</t>
  </si>
  <si>
    <t>Servicios Técnicos y Profesionales varios</t>
  </si>
  <si>
    <t>Servicios en General</t>
  </si>
  <si>
    <t>Confecciones Textiles</t>
  </si>
  <si>
    <t>Repuestos y Accesorios menores</t>
  </si>
  <si>
    <t>Estructuras Metalicas Acabadas</t>
  </si>
  <si>
    <t>Herramientas Menores</t>
  </si>
  <si>
    <t>Materiales para Seguridad y Adiestramiento</t>
  </si>
  <si>
    <t>Artículos de Plástico</t>
  </si>
  <si>
    <t>Herramientas, Aparatos e Instumentos en General</t>
  </si>
  <si>
    <t>LICITACIÓN POR CONCURSO DE OFERTAS N° 3/2022 "SERVICIO DE GUARDA, ADMINISTRACIÓN Y GESTIÓN DE ARCHIVOS DOCUMENTALES Y BIENES PATRIMONIALES"</t>
  </si>
  <si>
    <t xml:space="preserve">Sin Contrato </t>
  </si>
  <si>
    <t xml:space="preserve">Llamado en Ejecucion </t>
  </si>
  <si>
    <t>LICITACION POR CONCURSO DE OFERTAS N° 4/2022 SUBASTA A LA BAJA ELECTRONICA "SERVICIO DE IMPRESION Y COPIADO - CONTRATO ABIERTO - PLURIANUAL"</t>
  </si>
  <si>
    <t>https://www.contrataciones.gov.py/licitaciones/convocatoria/408746-consultoria-contratacion-servicios-arquitectura-e-ingenieria-1.html</t>
  </si>
  <si>
    <t>CONTRATACIÓN DIRECTA N° 9/2022 "ADQUISICIÓN DE CARNET DE IDENTIFICACIÓN PARA FUNCIONARIOS DEL MINISTERIO DE INDUSTRIA Y COMERCIO - CONTRATO ABIERTO PLURIANUAL"</t>
  </si>
  <si>
    <t>CONTRATACIÓN DIRECTA N° 5/2022 "ADQUISICIÓN DE CÁMARA FOTOGRÁFICA Y SUS ACCESORIOS PARA LA DIRECCIÓN DE COMUNICACIÓN SOCIAL DEL MIC"</t>
  </si>
  <si>
    <t>CONTRATACION DIRECTA N° 8/2022 "ALQUILER DE BEBEDEROS ELÉCTRICOS - CONTRATO PLURIANUAL"</t>
  </si>
  <si>
    <t>CONTRATACIÓN DIRECTA N° 01/2022 "SERVICIO DE TELEFONIA MOVIL - CONTRATO ABIERTO PLURIANUAL"</t>
  </si>
  <si>
    <t>LICITACIÓN POR CONCURSO DE OFERTAS N° 1/2022 "PROVISION DE PASAJES AEREOS NACIONALES E INTERNACIONALES"</t>
  </si>
  <si>
    <t>CONTRATACIÓN DIRECTA N° 7/2022 "ADQUISICION E INSTALACION DE CORTINAS" CONTRATO ABIERTO</t>
  </si>
  <si>
    <t>https://www.contrataciones.gov.py/licitaciones/convocatoria/413459-contratacion-directa-n-7-2022-adquisicion-e-instalacion-cortinas-contrato-abierto-1.html</t>
  </si>
  <si>
    <t>CONTRATACION DIRECTA N° 02/2022 "SERVICIO DE LIMPIEZA DEL PREDIO DEL PARQUE INDUSTRIAL DEL MINISTERIO DE INDUSTRIA Y COMERCIO - AD REFERENDUM" CONTRATO ABIERTO PLURIANUAL</t>
  </si>
  <si>
    <t>CONTRATACIÓN DIRECTA N° 4/2022 "SERVICIO DE FUMIGACIÓN - CONTRATO ABIERTO PLURIANUAL" AD REFERENDUM</t>
  </si>
  <si>
    <t>https://www.contrataciones.gov.py/licitaciones/adjudicacion/408750-contratacion-directa-n-4-2022-servicio-fumigacion-contrato-abierto-plurianual-ad-ref-1/resumen-adjudicacion.html</t>
  </si>
  <si>
    <t>Portal de Servicios MIPYMES</t>
  </si>
  <si>
    <t>Portal web de promoción y difusión de servicios y oportunidades enfocadas a las mipymes y generadas desde el MIC y entidades aliadas</t>
  </si>
  <si>
    <t>Dirección General de Información - DGI</t>
  </si>
  <si>
    <t xml:space="preserve">https://mipymes.gov.py/ </t>
  </si>
  <si>
    <t>EVIDENCIA 4.9
 https://drive.google.com/drive/folders/1IeBQa-2GhjkYcH6eJMhhyjMiZ3Y71axh?usp=sharing</t>
  </si>
  <si>
    <t>https://www.mipymes.gov.py/formalizacion/</t>
  </si>
  <si>
    <t xml:space="preserve">Feria de Pequeños Productores (GRUPO REAL)
</t>
  </si>
  <si>
    <t>Convenio entre el VMMIPYMES y el GRUPO REAL, con la finalidad de facilitar espacios de comercializacion para Mipymes y emprendedores.</t>
  </si>
  <si>
    <t>Dirección de Promoción Empresarial - DGFR</t>
  </si>
  <si>
    <t>https://www.gruporiquelme.com/noticias/artesanos-productores-y-emprendedores-conformaran-la-feria-de-pequenos-productores-en-los-supermercados-real</t>
  </si>
  <si>
    <t>Emprende Shopping (SHOPPING MARISCAL Y ASOCIACIONES ALIADAS AL VMMIPYMES)</t>
  </si>
  <si>
    <t>Ferias mensuales fijas, con la finalidad de facilitar espacios de comercializacion para Mipymes y emprendedores.</t>
  </si>
  <si>
    <t>Articulación de Acceso a Mercados (CASA RICA &amp; ARETÉ)</t>
  </si>
  <si>
    <t>Convenio entre el VMMIPYMES y CASA RICA &amp; ARETÉ, con la finalidad de facilitar espacios de comercializacion para Mipymes y emprendedores.</t>
  </si>
  <si>
    <t>https://www.mic.gov.py/mic/w/mic/pdf/CAFSA%20-%20SUPERMERCADOS%20ARETE.pdf</t>
  </si>
  <si>
    <t>https://www.mic.gov.py/mic/w/mic/pdf/ALES%20S.A%20-%20CASA%20RICA.pdf</t>
  </si>
  <si>
    <t xml:space="preserve">5. Promoción y Formalización de la Competitividad y Desarrollo de las MIPYMES </t>
  </si>
  <si>
    <t>UTA MIC- SENAC</t>
  </si>
  <si>
    <t>Instalacion del Proyecto del SELLO Integridad</t>
  </si>
  <si>
    <t xml:space="preserve">Redes sociales, sencibilizacion y capacitacion </t>
  </si>
  <si>
    <t>https://www.hoy.com.py/nacionales/senac-y-mic-lanzan-programa-del-sello-integridad</t>
  </si>
  <si>
    <t>Hasta la fechas tenemos varias mipymes inscriptas al beneficio de capacitacion en policitas de integridad y son potenciales postulantes al Sello</t>
  </si>
  <si>
    <t xml:space="preserve">5° </t>
  </si>
  <si>
    <t>https://docs.google.com/document/d/1pCX0NQxlGDeS6FaAXbXRV-CeFHMtqxZ_/edit</t>
  </si>
  <si>
    <t>[Sin movimiento a reportar dentro del trimestre]</t>
  </si>
  <si>
    <t>COMERCIO y SERVICIOS</t>
  </si>
  <si>
    <t>La asistencia técnica destinada a apoyar la generación de crédito hacia las MiPyMEs se hará a través de la contratación de un servicio de consultoría  que administrará la prestación de tres (3) tipos de servicios de apoyo, a saber:
Modalidad 1 – Servicio de formación en gestión y administración de MIPYMES. Modalidad 2 – Servicio de asesoría especializada (focalizada) para cadenas de valor con empresas ancla . (Crédito ex ante).  Modalidad 3 – Servicio de asesoría de gestión financiera para repago de créditos.</t>
  </si>
  <si>
    <t>400 MIPYMES que recibieron asistencia tecnica de los cuales, el 50% empresas que completaron el programa de asistencia técnica y que obtuvieron financiamiento. 
El 25%  deben ser empresas lideradas por mujeres que recibieron asistencia tecnica y financiamiento.</t>
  </si>
  <si>
    <t> MIPYMES</t>
  </si>
  <si>
    <t>CAPACITACIÓN DE LA PRODUCT. DE LAS MIPYMES A NIVEL NACIONAL</t>
  </si>
  <si>
    <t>ODS 8 Promover el crecimiento económico sostenido, inclusivo y sostenible,</t>
  </si>
  <si>
    <t>El Régimen de Maquila y la Ley 60/90 son instrumentos sumamente importantes para la atracción de inversión extranjera directa como así también para incentivar la inversión de capital local. Las estadísticas de los últimos años demuestran el impacto que ambos instrumentos han tenido en la economía nacional con el incrementando la inversión en bienes de capital y con el aumento de la mano de obra empleada.</t>
  </si>
  <si>
    <t>ULTIMO INFORME PEI CORRESPONDE A MAQUILA JUNTO CON LEY 60.90 - FILA 9</t>
  </si>
  <si>
    <t xml:space="preserve"> ODS 8 Promover el crecimiento económico sostenido, inclusivo y sostenible,</t>
  </si>
  <si>
    <t xml:space="preserve">ULTIMO INFORME PEI CORRESPONDE A DPEN LA FILA 14 </t>
  </si>
  <si>
    <t>https://www.mic.gov.py/mic/w/mic/pdf/inciso_c/sueldos_202201-Ene.pdf</t>
  </si>
  <si>
    <t>https://www.mic.gov.py/mic/w/mic/pdf/inciso_c/sueldos_202202-Feb.pdf</t>
  </si>
  <si>
    <t>https://www.mic.gov.py/mic/w/mic/pdf/inciso_c/sueldos_202203-Mar.pdf</t>
  </si>
  <si>
    <t>https://www.mic.gov.py/mic/w/mic/pdf/inciso_c/sueldos_202204-Abr.pdf</t>
  </si>
  <si>
    <t>https://www.mic.gov.py/mic/w/mic/pdf/inciso_c/sueldos_202205-May.pdf</t>
  </si>
  <si>
    <t>https://www.mic.gov.py/mic/w/mic/pdf/inciso_c/sueldos_202206-Jun.pdf</t>
  </si>
  <si>
    <t>https://www.mic.gov.py/mic/w/mic/pdf/inciso_c/sueldos_202207-Jul.pdf</t>
  </si>
  <si>
    <t>Publicado a falta de calificación SFP</t>
  </si>
  <si>
    <t>https://www.mic.gov.py/mic/w/mic/pdf/inciso_c/sueldos_202208-Ago.pdf</t>
  </si>
  <si>
    <t>A Falta de entrega por vencimiento (24/10/22)</t>
  </si>
  <si>
    <t>https://transparencia.senac.gov.py/portal/historial-cumplimiento</t>
  </si>
  <si>
    <t>https://adminaip.paraguay.gov.py/#/reportes/solicitudes</t>
  </si>
  <si>
    <t>Convenio de Préstamo Nº 3865/OC-PR "Apoyo en Servicios de Desarrollo Empresarial a Empresas Exportadoras Paraguayas"</t>
  </si>
  <si>
    <t>Contribuir al incremento y diversificación de las exportaciones paraguayas: i) Ampliar la oferta exportable y los mercados atendidos ii) Mejorar las capacidades de gestión en inteligencia y promoción comercial; y iii) Aumentar y diversificar la oferta exportable en la zona froteriza</t>
  </si>
  <si>
    <t> Presupuesto Vigente Gs. 10.964.841.390
Ejecutado Gs. 6.112.804.885</t>
  </si>
  <si>
    <t>C:\Users\usuario\OneDrive - MINISTERIO DE INDUSTRIA Y COMERCIO\Ejecucion 3865 31.08.2022.pdf</t>
  </si>
  <si>
    <t>Convenio de Préstamo Nº 3131/OC-PR "Promoción de Inversiones"</t>
  </si>
  <si>
    <t>Contribuir a incrementar la inversión extranjera directa en Paraguay, con un enfoque sectorial que promueva la generación de empleo. Sus objetivos especificos son: i) Generar capacidades para la implementación de una estrategia proactiva para la promoción de inversiones; y ii) Adoptar instumentoa de promoción de inversiones</t>
  </si>
  <si>
    <t>Presupuesto Vigente Gs. 7.735.463.000 Ejecutado Gs. 3.923.676.487</t>
  </si>
  <si>
    <t>C:\Users\usuario\OneDrive - MINISTERIO DE INDUSTRIA Y COMERCIO\Ejecucion 3131 31.08.2022.pdf</t>
  </si>
  <si>
    <t>Presupuesto Vigente Gs. 5.393.540.449 
Ejecutado Gs. 707.779.782</t>
  </si>
  <si>
    <t>Las asistencias se han brindado en forma presencial y a  distancia . Las evidencias se encuentran es el siguiente enlace (one drive) https://micpy.sharepoint.com/:f:/s/INFORMESCURSOVIRTUALGESTINEMPRESARIAL/EjiFl_jOwsJFvzf6fM0MvwgBo2yZrMnP6Zs0Z7HZA36nAw?e=NRg40z. Se ha culminado el proceso de adjudicación de la firma consultora que brindará Asistencia Técnica en Gestión Financiera a MIPYMES con crédito en Pandemia y para fortalecer su recuperación, a ejecutarse en el siguiente trimestre.</t>
  </si>
  <si>
    <t xml:space="preserve">	Inversiones: Empresas Instaladas/Atendidas</t>
  </si>
  <si>
    <t>..\..\..\..\OneDrive - MINISTERIO DE INDUSTRIA Y COMERCIO\Avance de Metas 2022\A09 3131 2022 09.pdf</t>
  </si>
  <si>
    <t>..\..\..\..\OneDrive - MINISTERIO DE INDUSTRIA Y COMERCIO\UTA EVIDENCIA\Export plataformas 2015-Ago 2022.xlsx</t>
  </si>
  <si>
    <t>DATOS A SETIEMBRE</t>
  </si>
  <si>
    <t>ULTIMO INFORME PEI</t>
  </si>
  <si>
    <t>EVIDENCIA RCC 3R INFORME MAQUILA</t>
  </si>
  <si>
    <t>EVIDENCIA RCC 3R INFORME - EMPRESAS BENEFICIADAS</t>
  </si>
  <si>
    <t>Integración interinstitucional desarrollada.
Selección de nuevos usuarios de prueba piloto de exportación de productos en proceso.
Coordinación de siguientes pruebas piloto en proceso.
Adecuación normativa en Registro de Exportador VUE y tasas SOFIA de DNA obtenido.
Adecuación normativa en Certificado de Origen MIC y tasas DINAC en proceso.</t>
  </si>
  <si>
    <t xml:space="preserve">https://www.mic.gov.py/exporta_facil/index.html 
https://www.mipymes.gov.py/internacionalizacion/
https://www.elnacional.com.py/economia/2022/10/03/actualizan-tasas-del-registro-unico-del-exportador-que-beneficiaria-la-exportacion-de-mipymes/ </t>
  </si>
  <si>
    <t>ADQUISICION DE COMPUTADORAS DE ESCRITORIO</t>
  </si>
  <si>
    <t>No Publicado</t>
  </si>
  <si>
    <t>https://www.contrataciones.gov.py/licitaciones/planificacion/418919-adquisicion-computadoras-escritorio-1.html</t>
  </si>
  <si>
    <t>LICITACION PUBLICA NACIONAL N° 2/2022 SUBASTA A LA BAJA ELECTRONICA "CONTRATACIÓN DE SEGURO MEDICO INTEGRAL PARA FUNCIONARIOS DEL MINISTERIO DE INDUSTRIA Y COMERCIO - CONTRATO ABIERTO PLURIANUAL"</t>
  </si>
  <si>
    <t xml:space="preserve"> Publicado</t>
  </si>
  <si>
    <t>https://www.contrataciones.gov.py/licitaciones/convocatoria/417075-licitacion-publica-nacional-n-2-2022-subasta-baja-electronica-contratacion-seguro-me-1.html</t>
  </si>
  <si>
    <t>LICITACION PUBLICA NACIONAL N° 1/2022 SUBASTA A LA BAJA ELECTRONICA "CONTRATACION DE SERVICIOS DE LIMPIEZA INTEGRAL - PLURIANUAL"</t>
  </si>
  <si>
    <t>https://www.contrataciones.gov.py/licitaciones/convocatoria/415668-licitacion-publica-nacional-n-1-2022-subasta-baja-electronica-contratacion-servicios-1.html</t>
  </si>
  <si>
    <t>CONTRATACIÓN DIRECTA N° 12/2022 "RECARGA DE EXTINTORES PARA EL MIC"</t>
  </si>
  <si>
    <t>https://www.contrataciones.gov.py/licitaciones/convocatoria/417032-contratacion-directa-n-12-2022-recarga-extintores-mic-1.html</t>
  </si>
  <si>
    <t>LICITACIÓN POR CONCURSO DE OFERTAS N° 7/2022 "MANTENIMIENTO Y REPARACIÓN DE AIRES ACONDICIONADOS - CONTRATO ABIERTO PLURIANUAL"</t>
  </si>
  <si>
    <t>https://www.contrataciones.gov.py/licitaciones/planificacion/416165-mantenimiento-reparacion-aires-acondicionados-1.html</t>
  </si>
  <si>
    <t>CONTRATACIÓN DIRECTA N° 13/2022 "MANTENIMIENTO Y REPARACIÓN DE GENERADOR - CONTRATO ABIERTO PLURIANUAL"</t>
  </si>
  <si>
    <t>https://www.contrataciones.gov.py/buscador/general.html?filtro=417610&amp;page=</t>
  </si>
  <si>
    <t>LICITACION POR CONCURSO DE OFERTAS N° 5/2022 SUBASTA A LA BAJA ELECTRONICA "SEGURO DE VEHICULOS Y EDIFICIOS"</t>
  </si>
  <si>
    <t>https://www.contrataciones.gov.py/licitaciones/convocatoria/415369-licitacion-concurso-ofertas-n-5-2022-subasta-baja-electronica-seguro-vehiculos-edifi-1.html</t>
  </si>
  <si>
    <t>LICITACIÓN POR CONCURSO DE OFERTAS N° 8/2022 "ACTUALIZACIÓN DE VERSIONES Y SOPORTE TÉCNICO DE LICENCIA ORACLE - PLURIANUAL"</t>
  </si>
  <si>
    <t>Proceso de Evaluación</t>
  </si>
  <si>
    <t>https://www.contrataciones.gov.py/licitaciones/convocatoria/416448-licitacion-concurso-ofertas-n-8-2022-actualizacion-versiones-soporte-tecnico-licenci-1.html</t>
  </si>
  <si>
    <t>CONTRATACION DIRECTA N° 3/2022 "MANTENIMIENTO DE LOS EQUIPOS ANALIZADORES DE RAYOS X DE LOS LABORATORIOS MOVILES - CONTRATO ABIERTO PLURIANUAL"</t>
  </si>
  <si>
    <t>https://www.contrataciones.gov.py/licitaciones/convocatoria/416279-contratacion-directa-n-3-2022-mantenimiento-equipos-analizadores-rayos-x-laboratorio-1.html</t>
  </si>
  <si>
    <t>LICITACION POR CONCURSO DE OFERTAS N° 2/2022 "CONSULTORIA PARA LA CONTRATACION DE SERVICIOS DE ARQUITECTURA E INGENIERIA - PLURIANUAL"</t>
  </si>
  <si>
    <t>LICITACION POR CONCURSO DE OFERTAS N° 6/2022 "SERVICIOS DE TAXI AEREO - CONTRATO ABIERTO PLURIANUAL"</t>
  </si>
  <si>
    <t>Proceso de Resolución de Adjudicación</t>
  </si>
  <si>
    <t>https://www.contrataciones.gov.py/licitaciones/convocatoria/416345-licitacion-concurso-ofertas-n-6-2022-servicios-taxi-aereo-contrato-abierto-plurianua-1.html</t>
  </si>
  <si>
    <t>DATA SYSTEMS SA EMISORA DE CAPITAL ABIERTO</t>
  </si>
  <si>
    <t xml:space="preserve">Adjudicado </t>
  </si>
  <si>
    <t>https://www.contrataciones.gov.py/licitaciones/adjudicacion/415238-licitacion-concurso-ofertas-n-4-2022-subasta-baja-electronica-servicio-impresion-cop-1/resumen-adjudicacion.html#proveedores</t>
  </si>
  <si>
    <t xml:space="preserve">Proceso de Contrato </t>
  </si>
  <si>
    <t>https://www.contrataciones.gov.py/licitaciones/adjudicacion/415012-contratacion-directa-n-9-2022-adquisicion-carnet-identificacion-funcionarios-ministe-1/resumen-adjudicacion.html#proveedores</t>
  </si>
  <si>
    <t>CONTRATACION DIRECTA N° 11/2022 "RENOVACION DE LICENCIAS PARA EQUIPOS FortiGate201E - PLURIANUAL"</t>
  </si>
  <si>
    <t>https://www.contrataciones.gov.py/licitaciones/adjudicacion/416406-contratacion-directa-n-11-2022-renovacion-licencias-equipos-fortigate201e-plurianual-1/resumen-adjudicacion.html</t>
  </si>
  <si>
    <t>CONTRATACION DIRECTA N° 10/2022 "RENOVACION DE LICENCIAS ARCserve BACKUP - PLURIANUAL"</t>
  </si>
  <si>
    <t>https://www.contrataciones.gov.py/licitaciones/convocatoria/416025-contratacion-directa-n-10-2022-renovacion-licencias-arcserve-backup-plurianual-1.html</t>
  </si>
  <si>
    <t>BIGBOX SRL</t>
  </si>
  <si>
    <t>https://www.contrataciones.gov.py/licitaciones/adjudicacion/413754-licitacion-concurso-ofertas-n-3-2022-servicio-guarda-administracion-gestion-archivos-1/resumen-adjudicacion.html#proveedores</t>
  </si>
  <si>
    <t>CONTRATACIÓN DIRECTA N° 6/2022 "PROVISIÓN DE INSUMOS DE CAFETERÍA - CONTRATO ABIERTO PLURIANUAL"</t>
  </si>
  <si>
    <t>https://www.contrataciones.gov.py/licitaciones/adjudicacion/413524-contratacion-directa-n-6-2022-provision-insumos-cafeteria-contrato-abierto-plurianua-1/resumen-adjudicacion.html#proveedores</t>
  </si>
  <si>
    <t> 8.293.350</t>
  </si>
  <si>
    <t>AGUSTIN SERVIN AYALA</t>
  </si>
  <si>
    <t>https://www.contrataciones.gov.py/licitaciones/adjudicacion/413837-contratacion-directa-n-5-2022-adquisicion-camara-fotografica-sus-accesorios-direccio-1/resumen-adjudicacion.html</t>
  </si>
  <si>
    <t>DARIO RENE OLMEDO BENITEZ</t>
  </si>
  <si>
    <t>PAMAQ S.A.</t>
  </si>
  <si>
    <t>https://www.contrataciones.gov.py/licitaciones/adjudicacion/413380-contratacion-directa-n-8-2022-alquiler-bebederos-electricos-contrato-plurianual-1/resumen-adjudicacion.html#proveedores</t>
  </si>
  <si>
    <t>TELEFONICA CELULAR DEL PARAGUAY SAE (TELECEL SAE)</t>
  </si>
  <si>
    <t>https://www.contrataciones.gov.py/licitaciones/adjudicacion/408751-contratacion-directa-n-01-2022-servicio-telefonia-movil-contrato-abierto-plurianual-1/resumen-adjudicacion.html</t>
  </si>
  <si>
    <t>DIANA LORENA CABELLO ORTUZAR</t>
  </si>
  <si>
    <t>https://www.contrataciones.gov.py/licitaciones/adjudicacion/408685-licitacion-concurso-ofertas-n-1-2022-provision-pasajes-aereos-nacionales-e-internaci-1/resumen-adjudicacion.html</t>
  </si>
  <si>
    <t>Incorporación de artículos de ferretería y electricidad a la Tienda Virtual</t>
  </si>
  <si>
    <t xml:space="preserve">No Aplica </t>
  </si>
  <si>
    <t>No Aplica</t>
  </si>
  <si>
    <t xml:space="preserve">Etapa de cotizacion </t>
  </si>
  <si>
    <t>https://www.contrataciones.gov.py/convenios-marco/convocatoria/412997-incorporacion-articulos-ferreteria-electricidad-tienda-virtual.html</t>
  </si>
  <si>
    <t>Carlos Ruben Oviedo Centurion</t>
  </si>
  <si>
    <t>https://www.contrataciones.gov.py/licitaciones/adjudicacion/408741-contratacion-directa-n-02-2022-servicio-limpieza-predio-parque-industrial-ministerio-1/resumen-adjudicacion.html</t>
  </si>
  <si>
    <t>CHASE RODRIGUEZ HECTOR MIGUEL - EIRL</t>
  </si>
  <si>
    <t>https://drive.google.com/file/d/1vacaQjVzo7Unn3SHWHXIyFBgrWppHY5B/view?usp=sharing</t>
  </si>
  <si>
    <t>Contratacion de Personl Tecnico</t>
  </si>
  <si>
    <t>Compuestos Químicos</t>
  </si>
  <si>
    <t>Insecticidas, Fumigantes y otros</t>
  </si>
  <si>
    <t>Combustibles</t>
  </si>
  <si>
    <t>Lubricantes</t>
  </si>
  <si>
    <t>Maquinarias y Equipos Industriales</t>
  </si>
  <si>
    <t>Aporte a Ent. Educ. e Inst. sin fines de Lucro</t>
  </si>
  <si>
    <t>Transf. a Represent. Diplomaticas y Consulares</t>
  </si>
  <si>
    <t>3° Trimestre</t>
  </si>
  <si>
    <t>Cédula Mipymes y PFAM</t>
  </si>
  <si>
    <t>Macroprocesos actualizados</t>
  </si>
  <si>
    <t>Inclusión  de macroprocesos de REDIEX a los demás procesos del Ministerio de Industria y Comercio, según procesos llevados a cabo por este Viceministerio a la fecha.</t>
  </si>
  <si>
    <t>Resolución 987 de fecha 29 de agosto de 2022</t>
  </si>
  <si>
    <t>Setiembre</t>
  </si>
  <si>
    <t>Actualización de organigrama</t>
  </si>
  <si>
    <t xml:space="preserve">Actualización de organigrama de REDIEX según nuevas actividades realizadas </t>
  </si>
  <si>
    <t>Resolución 704 de fecha 13 de julio de 2022</t>
  </si>
  <si>
    <t xml:space="preserve">Decreto N° 7576/2022 Por el cual se reglamenta artículos de la Ley N° 6822/2021, "De los servicios de confianza para las transacciones electrónicas, del documento electrónico y los documentos transmisible electrónicos" </t>
  </si>
  <si>
    <t xml:space="preserve">Se reglamenta artículos de la Ley N° 6822/2021, "De los servicios de confianza para las transacciones electrónicas, del documento electrónico y los documentos transmisible electrónicos" </t>
  </si>
  <si>
    <t>https://drive.google.com/drive/folders/1TTRoUKozfz3EoKGkaZXn4LPCNDqc1hLq</t>
  </si>
  <si>
    <t>Resoluciones N° 810 "Por el cual se aprueba y pone en vigencia la declaración de prácticas de certificación de la AC Raíz de la ICPP DOC-ICPP-01 Versión 1.0 y normas de algoritmos criptográficos de la ICPP DOC-ICPP-06 Versión 1.0", 811 " Por el cual se aprueba y pone en vigencia las directivas obligatorias para la formulación y elaboración de la declaración de prácticas de certificación de los PCSC de la ICPP DOC-ICPP-03 Versión 1.0, directivas obligatorias para la formulación y elaboración de la política de certificación de los PCSC de la ICPP DOC-ICPP-04 Versión 1.0 y características mínimas de seguridad para las autoridades de registro de la ICPP DOC-ICPP-05 Versión 1.0" y 812/2022 "Por el cual se aprueba y pone en vigencia las directivas obligatorias para la formulación y elaboración de la declaración de prácticas de certificación del PCSC que genera o gestiona datos de creación de firma electrónica y/o sello electrónico DOC-ICPP-07 Versión 1.0 y los procedimientos operacionales mínimos para el servicio de generación o gestión de datos de creación de firma electrónica y/o sello electrónico DOC-ICPP-08 Versión 1.0"</t>
  </si>
  <si>
    <t>Servicio de Certificación adecuado a estándares y buenas prácticas internacionales.</t>
  </si>
  <si>
    <t>https://drive.google.com/drive/folders/1TTRoUKozfz3EoKGkaZXn4LPCNDqc1hLq                   Documentos técnicos PKI publicados y aprobados por Resolución Ministerial       https://www.acraiz.gov.py/html/Documentos_Principales.html</t>
  </si>
  <si>
    <t xml:space="preserve">correo electrónico institucional (reclamos) disponible como canal de comunicación oficial con la ciudadanía  </t>
  </si>
  <si>
    <t>reclamo-dgce@mic.gov.py</t>
  </si>
  <si>
    <t>Notificación y Consulta Pública de la Reglamentacion Cascos</t>
  </si>
  <si>
    <t>Se compartio con los interesados nacionales e internacionales la versión final del Proyecto de Reglamentación de los Cascos de Seguridad para Motocicletas.</t>
  </si>
  <si>
    <t>Viceministerio de Comercio y Servicios</t>
  </si>
  <si>
    <t>https://docs.wto.org/dol2fe/Pages/SS/directdoc.aspx?filename=s:/G/TBTN22/PRY135.pdf</t>
  </si>
  <si>
    <t>https://micpy-my.sharepoint.com/:b:/g/personal/bianca_balbuena_mic_gov_py/Ec8_n9oQy1xAoWmbJyenPWcB8SSpjpkEcGHmKOsFmOrS6Q?e=VSpwRt</t>
  </si>
  <si>
    <t>4REUNIONES</t>
  </si>
  <si>
    <t>OBS</t>
  </si>
  <si>
    <t>Red social</t>
  </si>
  <si>
    <t>Twitter</t>
  </si>
  <si>
    <t>www.twitter.com/rediexparaguay</t>
  </si>
  <si>
    <t>LinkedIn</t>
  </si>
  <si>
    <t xml:space="preserve">https://www.linkedin.com/company/rediexpy/ </t>
  </si>
  <si>
    <t>Instagram</t>
  </si>
  <si>
    <t xml:space="preserve">https://www.instagram.com/rediex_paraguay/ </t>
  </si>
  <si>
    <t>Facebook</t>
  </si>
  <si>
    <t xml:space="preserve">https://www.facebook.com/rediexpy </t>
  </si>
  <si>
    <t>Correo Electrónico</t>
  </si>
  <si>
    <t>INFO REDIEX</t>
  </si>
  <si>
    <t>https://www.facebook.com/rediexpy</t>
  </si>
  <si>
    <t xml:space="preserve">Página Web- Foro de Inversiones </t>
  </si>
  <si>
    <t xml:space="preserve">INVEST in Paraguay </t>
  </si>
  <si>
    <t>www.investinparaguay.com.py</t>
  </si>
  <si>
    <t xml:space="preserve">Página Web- Paraguay  Export </t>
  </si>
  <si>
    <t>Paraguay Export</t>
  </si>
  <si>
    <t xml:space="preserve">https://paraguayexport.gov.py/ </t>
  </si>
  <si>
    <t>https://www.ip.gov.py/ip/emprende-shopping-se-realiza-con-charlas-y-exposicion-de-ventas-este-miercoles/</t>
  </si>
  <si>
    <t>https://www.facebook.com/supermercados.realpy/photos/5085670351542315</t>
  </si>
  <si>
    <t>https://www.instagram.com/p/CgT4tA4PxFX/</t>
  </si>
  <si>
    <t xml:space="preserve">Control de Agentes de Registro </t>
  </si>
  <si>
    <t>Publicar la nómina de Agentes de Registro autorizados y responsables de la identificación de los solicitantes y gestiones en
el proceso de solicitud de emisión/revocación de certificados digitales</t>
  </si>
  <si>
    <t>Ciudadanía en general que realicen que consuma los servicios de certificación</t>
  </si>
  <si>
    <t>Administración y control de la ICPP</t>
  </si>
  <si>
    <t xml:space="preserve">Prestación de servicios de la PKI Paraguay eficiente, disponible y acorde a la normativa vigente </t>
  </si>
  <si>
    <t>Ciudadanía en general que realiza transacciones electrónicas con firma digital</t>
  </si>
  <si>
    <t>Control del Sitio web del MIC y de las empresas prestadoras de servicios de certificación (PSC)</t>
  </si>
  <si>
    <t>Sitio web del Prestador de Servicios de Certificación disponible y con información adecuada a la normativa vigente</t>
  </si>
  <si>
    <t xml:space="preserve">Publicación de Listas y/o registros </t>
  </si>
  <si>
    <t>Cumplimiento de la normativa vigente</t>
  </si>
  <si>
    <t>Reclamos de Comercio Electrónico procesados</t>
  </si>
  <si>
    <t>Protección de los derechos del consumidor en línea  referentes a operaciones de comercio  electrónico de acuerdo a las facultades atribuidas por el Decreto N° 1165/2014 reglamentario de la Ley N° 4868/2013, cuya autoridad de aplicación es el MIC a través de la DGFDyCE.</t>
  </si>
  <si>
    <t>Ciudadanía en general</t>
  </si>
  <si>
    <t>Asesoramiento y Promoción de oportunidades de negocios y normativas vinculadas a lo regulado en la Ley Nº 4017/2010, 4610/2012, 6822/2021 y Nº 4868/2013 socializadas y difundidas</t>
  </si>
  <si>
    <t>Promover, impulsar y difundir la normativa vigente que regula los servicios de certificacion, servicios de confianza y el comercio electrónico en el Paraguay</t>
  </si>
  <si>
    <t>sector público, privado y ciudadanía en general</t>
  </si>
  <si>
    <t>Reuniones de negociaciones de acceso a mercados de bienes, servicios, comercio electrónico y firma digital a nivel nacional e internacional</t>
  </si>
  <si>
    <t>Las reuniones de negociaciones de las delegaciones conformadas por técnicos especializados, busca elevar los estándares de disciplinas comerciales como el comercio electrónico; permitiendo el acceso balanceado y efectivo a los mercados de los estados partes o en su caso la profundización de acuerdos vigentes.</t>
  </si>
  <si>
    <t>Estados Partes, nivel regional e internacional</t>
  </si>
  <si>
    <t>Vinculado con el PEI en: OE1:                  Abrir y ampliar mercados</t>
  </si>
  <si>
    <t>Acceso a nuevos mercados y a preferencias arancelarias de los productos nacionales</t>
  </si>
  <si>
    <t>Exportadores                   Población en general</t>
  </si>
  <si>
    <t xml:space="preserve">Avance de las negociaciones en los diferentes bloques y Cierre de las negociaciones MERCOSUR/Singapur en Obstáculos Técnicos al Comercio (OTC) y 99% en Reglas de Origen </t>
  </si>
  <si>
    <t>Habilitaciones otorgadas a locales</t>
  </si>
  <si>
    <t>Dar seguridad al ciudadano de los locales y productos comercializados.</t>
  </si>
  <si>
    <t>Sector Comercial Formal, Consumidores Finales</t>
  </si>
  <si>
    <t xml:space="preserve">Habilitaciones de Estaciones de Servicios para comercialización de combustibles líquidos, GLP y habilitacion de Plantas Productoras de biocombustibles y Sistema Conductivo de Carga para Vehiculos Electricos.    </t>
  </si>
  <si>
    <t>Rendición de cuenta al ciudadano</t>
  </si>
  <si>
    <t>Registros de empresas Importadoras</t>
  </si>
  <si>
    <t>Lograr una mayor formalidad en el sector comercial paraguayo que cuente con regulación de productos.</t>
  </si>
  <si>
    <t>Registro de empresas importadoras de lubricantes</t>
  </si>
  <si>
    <t>Registros de productos lubricantes</t>
  </si>
  <si>
    <t>Garantizar la calidad de los productos lubricantes comercializados de acuerdo a las legislaciones vigentes</t>
  </si>
  <si>
    <t>Registro de productos lubricantes</t>
  </si>
  <si>
    <t>Licencias previas de Importación</t>
  </si>
  <si>
    <t>Tener un mayor control sobre la calidad y legitimidad de los productos ingresados al país.</t>
  </si>
  <si>
    <t>Licencias previas de Importación (via sistema VUI)</t>
  </si>
  <si>
    <t>Licencias previas de Exportación</t>
  </si>
  <si>
    <t>Tener un mayor control sobre los productos exportados del país.</t>
  </si>
  <si>
    <t>Sector Productor</t>
  </si>
  <si>
    <t>Licencias Previas de Exportacion (Ethanol)</t>
  </si>
  <si>
    <t>Fiscalizaciones realizadas por la Dirección General de Combustibles</t>
  </si>
  <si>
    <t>Controlar el cumplimiento de los requisitos de seguridad, calidad y legalidad de los productos a disposición de los consumidores en los productos regulados por el MIC</t>
  </si>
  <si>
    <t>Sector Comercial Formal, Consumidores</t>
  </si>
  <si>
    <t>Fiscalización de estaciones de servicios que comercializan combustibles líquidos, lubricantes, GLP y biocombustibles</t>
  </si>
  <si>
    <t xml:space="preserve">Negociaciones Comerciales Internacionales en Gas Natural Vehicular (GNV), artefactos gasodomesticos (GLP y GNC) y Reguladores de baja presion (GLP) </t>
  </si>
  <si>
    <t xml:space="preserve">Homologacion de Reglamentos Tècnicos con los paises miembros del MERCOSUR para la standarizacion de Valvulas, Cilindros artefactos y reguladores de GNV y/o GLP. </t>
  </si>
  <si>
    <t>reglamentaciones unificadas en el bloque con base firme en normas tecnicas de seguridad y calidad internacionales.</t>
  </si>
  <si>
    <t>Ciudadanos de los paises miembros del MERCOSUR</t>
  </si>
  <si>
    <t>Según Negociaciones:
MERCOSUR 
GNV: 80%,  Artefactos: 80% y GLP: 50%</t>
  </si>
  <si>
    <t>Concenso de los 4 paises en la prosecucion de la elaboracion conjunta de los Reglamentos Tecnicos Mercosur</t>
  </si>
  <si>
    <t>Registro de Prestadores de Servicios (REPSE)</t>
  </si>
  <si>
    <t>Formalización del Comercio de Servicios</t>
  </si>
  <si>
    <t>600 prestadores de servicios formalizados</t>
  </si>
  <si>
    <t>Personas físicas y jurídicas prestadoras de servicios</t>
  </si>
  <si>
    <t>274 nuevos registros
415 registros renovados</t>
  </si>
  <si>
    <t>https://micpy-my.sharepoint.com/personal/admorel_mic_gov_py/_layouts/15/onedrive.aspx?id=%2Fpersonal%2Fadmorel%5Fmic%5Fgov%5Fpy%2FDocuments%2FEvidencias%20Informe%20Rendici%C3%B3n%20de%20Cuentas%20DGCS%202022</t>
  </si>
  <si>
    <t>Coordinación del Comité Ejecutivo del Foro Nacional de Servicios</t>
  </si>
  <si>
    <t>Coordinar acciones y sugerir recomendaciones a las autoridades nacionales competentes, sobre la regulación nacional en comercio de servicios, a fin de contribuir al desarrollo de una política nacional en materia de comercio de servicios.</t>
  </si>
  <si>
    <t>4 reuniones</t>
  </si>
  <si>
    <t>Entidades gubernamentales, gremios empresariales, gremios profesionales, Academia y sociedad civil, vinculados al Comercio de Servicios. Sectores de servicios de acuerdo a la Lista de Clasificación Sectorial de Servicios de la OMC (W120).</t>
  </si>
  <si>
    <t>6 reuniones</t>
  </si>
  <si>
    <t>Capacitaciones en Comercio de Servicios, REPSE y Plan Nacional de Comercio de Servicios</t>
  </si>
  <si>
    <t>Promoción y difusión de la importancia del Comercio de Servicios en Paraguay.</t>
  </si>
  <si>
    <t>50 personas capacitadas</t>
  </si>
  <si>
    <t>Prestadores de servicios de diversos sectores del Comercio de Servicios y ciudadanía en general.</t>
  </si>
  <si>
    <t>42 personas capacitadas</t>
  </si>
  <si>
    <t>Capacitación sectorial comercio de servicios, resultados de los acuerdos alcanzados en las negociaciones comerciales, entre otros, en las diferentes disciplinas coordinadas por la SSECyS.</t>
  </si>
  <si>
    <t>Conocer el alcance de las negociaciones comerciales de servicios y posturas a tomar ante requerimientos de frentes de negociación</t>
  </si>
  <si>
    <t>1 Institución Reguladora de Comercio de Servicios</t>
  </si>
  <si>
    <t>Prestadores de servicios de telecomunicaciones.</t>
  </si>
  <si>
    <t>2 representantes de Institución reguladora</t>
  </si>
  <si>
    <t>https://micpy-my.sharepoint.com/:f:/g/personal/scomercio_mic_gov_py/EoZV0vgScw9Bjh-oD6WOyNoBHhTdlROIjqk_6g7BNbUSPg?e=1lYLwA</t>
  </si>
  <si>
    <t>Negociaciones Comerciales Internacionales en Servicios</t>
  </si>
  <si>
    <t>Mejor acceso a los mercados a los proveedores de servicios</t>
  </si>
  <si>
    <t>Mejora de la calidad de vida de la ciudadanía como consecuencia de la adquisición de bienes y servicios de alta calidad que cumplen con los requerimientos nacionales e internacionales</t>
  </si>
  <si>
    <t>Proveedores de Servicios</t>
  </si>
  <si>
    <t>Según Negociaciones meses julio-agosto-septiembre 2022:
-MERCOSUR-Singapur: 30%
- MERCOSUR: 30%</t>
  </si>
  <si>
    <t>*Contar acuerdo negociador de cierre, permitiendo contar con textos de negociación: para Comercio de Servicios, Comercio Electrónico, Movimiento de Personas, Servicios Financieros, Servicios Postales, Servicios Profesionales.
* En MERCOSUR, contar con la Oferta de Paraguay para VIII Ronda de Negociación Servicios - versión preliminar</t>
  </si>
  <si>
    <t>REGISTROS DEL IMPORTADOR OTORGADOS ENERO A JUNIO 2022</t>
  </si>
  <si>
    <t>ALAMBRES, ALAMBRONES, BARRAS DE HIERRO Y/O ACERO, TORRES Y CASTILLETES</t>
  </si>
  <si>
    <t>IMPORTADOR DE PRODUCTOS DEL SECTOR CONFECCIONES</t>
  </si>
  <si>
    <t>IMPORTADOR DE CALZADOS</t>
  </si>
  <si>
    <t>IMPORTADOR Y FABRICANTE DE CABLES (NCM 8544)</t>
  </si>
  <si>
    <t>IMPORTADOR Y FABRICANTE DE CABLES</t>
  </si>
  <si>
    <t>IMPORTADOR DE APARATOS TELEFONICOS CELULARES MOVILES</t>
  </si>
  <si>
    <t>IMPORTADOR DE SIDERURGICOS - Resoluciones 892 y 173</t>
  </si>
  <si>
    <t>IMPORTADOR DE CEMENTO</t>
  </si>
  <si>
    <t>IMPORTADOR DE PARTES DE APARATOS TELEFONICOS CELULARES MOVILES</t>
  </si>
  <si>
    <t>IMPORTADOR DE PLACAS MADRES</t>
  </si>
  <si>
    <t>IMPORTADOR Y FABRICANTE DE PILAS Y BATERIAS</t>
  </si>
  <si>
    <t>Registros de Importador otorgados</t>
  </si>
  <si>
    <t>EMPRESAS EXTINTORAS (Serv. de Verificacion, Mantenimiento y Recarga) -  Resolucion 916/10</t>
  </si>
  <si>
    <t>EMPRESAS EXTINTORAS (Ensambladoras de Extintores portatiles) -  Resolucion 916/10</t>
  </si>
  <si>
    <t>IMPORTADOR DE AZUCAR</t>
  </si>
  <si>
    <t>FABRICANTES E IMPORTADOR DE LAMPARAS INCANDECENTES Y FLUORESCENTES</t>
  </si>
  <si>
    <t>IMPORTADOR DE CARNE</t>
  </si>
  <si>
    <t>EMPRESAS EXTINTORAS (Fabricacion de Recipientes para Extintores) -  Resolucion 916/10</t>
  </si>
  <si>
    <t>EMPRESAS EXTINTORAS (Verificacion de Recipientes para Extintores) -  Resolucion 916/10</t>
  </si>
  <si>
    <t>IMPORTADOR DE CARNES Y DESPOJOS DE GALLO O GALLINA</t>
  </si>
  <si>
    <t>IMPORTADOR DE YERBA MATE</t>
  </si>
  <si>
    <t>FABRICANTES DE BOLSAS DE PLASTICO Y BOLSAS BIODEGRADABLES</t>
  </si>
  <si>
    <t>FABRICANTES E IMPORTADORES DE LAMPARAS INCANDESCENTES CON FILAMENTO DE TUNGSTENO PARA ILUMINACION GENERAL - Res. 804/2018</t>
  </si>
  <si>
    <t>INDUSTRIAL Y COMERCIAL DE PRODUCTOS DELIKATESSEN O GOURMET</t>
  </si>
  <si>
    <t>Total general</t>
  </si>
  <si>
    <t>Fiscalizaciones realizadas por Comercio Interior</t>
  </si>
  <si>
    <t>Sector Comercial Formal, Consumidores, Reguladores.</t>
  </si>
  <si>
    <t>Del mes de julio a setiembre del 2022 (tercer trimestre)</t>
  </si>
  <si>
    <t>Negociaciones para acceso a mercados de bienes</t>
  </si>
  <si>
    <t>(-565) El total de empresas a la fecha es de 1.524  - se procedió a la verificacion de estos numeros por lo que la cantidad aquí reportada es negativa, existia anteriormente duplicacion de datos, lo cual ya fue corregido.</t>
  </si>
  <si>
    <t>tercer trimestre</t>
  </si>
  <si>
    <t>Capacitacion en la redaccion de Codigo de Etica a los funcionarios del Ministerio de Industria y Comercio</t>
  </si>
  <si>
    <t>Los funcionarios fueron capacitados en politicas de cumplimiento y han recibido certicado por la participacion en el curso</t>
  </si>
  <si>
    <t xml:space="preserve">Capacitacion en politicas de genero para mujeres emprendedoras </t>
  </si>
  <si>
    <t>Los funcionarios e invitados externos fueron capacitados en politicas de genero</t>
  </si>
  <si>
    <t>capacitacion sobre el mindfulness como estregia para evitar el estrés laboral</t>
  </si>
  <si>
    <t>Los funcionarios fueron capacitados en atencion plena como estrategia para evitar el stress laboral y han recibido certicado por la participacion en el curso</t>
  </si>
  <si>
    <t>capacitacion sobre la utilizacion de la firma digital</t>
  </si>
  <si>
    <t xml:space="preserve">Los funcionarios fueron capacitados sobre la utilizacion de la firma digital </t>
  </si>
  <si>
    <t>https://senac.gov.py/index.php/noticias/presentan-sello-integridad-paraguay-ante-mujeres-emprendedoras</t>
  </si>
  <si>
    <t xml:space="preserve">capacitacion sobre la nueva Ley de procedimientos administrativos </t>
  </si>
  <si>
    <t xml:space="preserve">Los funcionarios fueron capacitados en la aplicación de la Ley n°  6715/21   y han recibido certificado por su participacion </t>
  </si>
  <si>
    <t>https://www.afd.gov.py/noticias/senac-y-afd-presentan-el-sello-integridad-empresarial-418</t>
  </si>
  <si>
    <t>Divulgacion del Sello Integridad con los integrantes de la AFD</t>
  </si>
  <si>
    <t>Con el objetivo de fomentar programas de integridad en el sector empresarial paraguayo, El Ministerio de Industria y Comercio, la Secretaría Nacional Anticorrupción (SENAC) y la Agencia Financiera de Desarrollo (AFD) realizaron la presentación del Sello de Integridad en un evento dirigido a sus aliadas estratégicas: bancos, financieras, cooperativas y casas de bolsas con las que opera</t>
  </si>
  <si>
    <t>https://transparencia.gov.py/index.php/noticias/en-senatur-socializan-el-sello-integridad</t>
  </si>
  <si>
    <t>UTA MIC -SENAC</t>
  </si>
  <si>
    <t>Con el objetivo de fomentar programas de integridad en el sector turistico empresarial paraguayo, el MIC y la SENAC compatieron el Sello Integridad</t>
  </si>
  <si>
    <t>Divulgacion del Sello Integridad</t>
  </si>
  <si>
    <t>https://www.contrataciones.gov.py/noticias/433.html</t>
  </si>
  <si>
    <t>Con el objetivo de fomentar programas de integridad con los proveedores del Estado, el MIC y la SENAC compatieron el Sello Integridad</t>
  </si>
  <si>
    <t>Firma del Convenio Institicional entre el MIC y la SENAC entorno al Sello Integridad</t>
  </si>
  <si>
    <t>finiquitado</t>
  </si>
  <si>
    <t>https://denuncias.gov.py/gestion-interna/denuncias</t>
  </si>
  <si>
    <t>en proceso</t>
  </si>
  <si>
    <t>supuesta falta administrativa</t>
  </si>
  <si>
    <r>
      <t xml:space="preserve">Publicación de RAR (Registro de Agentes de Registro) sitio web acraíz   </t>
    </r>
    <r>
      <rPr>
        <sz val="12"/>
        <color rgb="FF1155CC"/>
        <rFont val="Calibri Light"/>
        <family val="2"/>
        <scheme val="major"/>
      </rPr>
      <t>https://drive.google.com/drive/folders/1eepI4EmJjLhjBlmuo2XnLpWfLLP_B9PY</t>
    </r>
    <r>
      <rPr>
        <sz val="12"/>
        <color theme="1"/>
        <rFont val="Calibri Light"/>
        <family val="2"/>
        <scheme val="major"/>
      </rPr>
      <t xml:space="preserve">       </t>
    </r>
    <r>
      <rPr>
        <sz val="12"/>
        <color rgb="FF1155CC"/>
        <rFont val="Calibri Light"/>
        <family val="2"/>
        <scheme val="major"/>
      </rPr>
      <t>https://drive.google.com/drive/folders/1WHv0ICrXqlszCMWinaUpOMzxt6PByI59</t>
    </r>
    <r>
      <rPr>
        <sz val="12"/>
        <color theme="1"/>
        <rFont val="Calibri Light"/>
        <family val="2"/>
        <scheme val="major"/>
      </rPr>
      <t xml:space="preserve">  </t>
    </r>
    <r>
      <rPr>
        <sz val="12"/>
        <color rgb="FF1155CC"/>
        <rFont val="Calibri Light"/>
        <family val="2"/>
        <scheme val="major"/>
      </rPr>
      <t>https://drive.google.com/drive/folders/1uxmwWjNht9l8j7dVryS86QXMAxkNhcrR</t>
    </r>
    <r>
      <rPr>
        <sz val="12"/>
        <color theme="1"/>
        <rFont val="Calibri Light"/>
        <family val="2"/>
        <scheme val="major"/>
      </rPr>
      <t xml:space="preserve"> </t>
    </r>
    <r>
      <rPr>
        <sz val="12"/>
        <color rgb="FF1155CC"/>
        <rFont val="Calibri Light"/>
        <family val="2"/>
        <scheme val="major"/>
      </rPr>
      <t>https://drive.google.com/drive/folders/1INAdVWT0c4lY-r_eNbn3m6IqiJScpIlz</t>
    </r>
    <r>
      <rPr>
        <sz val="12"/>
        <color theme="1"/>
        <rFont val="Calibri Light"/>
        <family val="2"/>
        <scheme val="major"/>
      </rPr>
      <t xml:space="preserve">   https://drive.google.com/drive/folders/1PubnHTKI-36-XNHCxjPulQV0EFNPP3IS</t>
    </r>
  </si>
  <si>
    <r>
      <t xml:space="preserve">Planillas de verificación y control  </t>
    </r>
    <r>
      <rPr>
        <sz val="12"/>
        <color rgb="FF1155CC"/>
        <rFont val="Calibri Light"/>
        <family val="2"/>
        <scheme val="major"/>
      </rPr>
      <t>https://drive.google.com/drive/folders/1hfikMO9_7aSL8ZssHfgoro7swzqDXPfs</t>
    </r>
    <r>
      <rPr>
        <sz val="12"/>
        <color theme="1"/>
        <rFont val="Calibri Light"/>
        <family val="2"/>
        <scheme val="major"/>
      </rPr>
      <t xml:space="preserve">        </t>
    </r>
    <r>
      <rPr>
        <sz val="12"/>
        <color rgb="FF1155CC"/>
        <rFont val="Calibri Light"/>
        <family val="2"/>
        <scheme val="major"/>
      </rPr>
      <t>https://drive.google.com/drive/folders/1iqeGdyWH8wVaTzE7P_oj1UCtgdizwAj3</t>
    </r>
    <r>
      <rPr>
        <sz val="12"/>
        <color theme="1"/>
        <rFont val="Calibri Light"/>
        <family val="2"/>
        <scheme val="major"/>
      </rPr>
      <t xml:space="preserve">     </t>
    </r>
    <r>
      <rPr>
        <sz val="12"/>
        <color rgb="FF1155CC"/>
        <rFont val="Calibri Light"/>
        <family val="2"/>
        <scheme val="major"/>
      </rPr>
      <t>https://drive.google.com/drive/folders/1vvvwJ8WMwFHNJGhfsyieZfoJT9luCCNg</t>
    </r>
    <r>
      <rPr>
        <sz val="12"/>
        <color theme="1"/>
        <rFont val="Calibri Light"/>
        <family val="2"/>
        <scheme val="major"/>
      </rPr>
      <t xml:space="preserve">     </t>
    </r>
    <r>
      <rPr>
        <sz val="12"/>
        <color rgb="FF1155CC"/>
        <rFont val="Calibri Light"/>
        <family val="2"/>
        <scheme val="major"/>
      </rPr>
      <t>https://drive.google.com/drive/folders/15TGiG4eOB7rylfUpAFlThv2YT-noLXS5</t>
    </r>
    <r>
      <rPr>
        <sz val="12"/>
        <color theme="1"/>
        <rFont val="Calibri Light"/>
        <family val="2"/>
        <scheme val="major"/>
      </rPr>
      <t xml:space="preserve">  </t>
    </r>
    <r>
      <rPr>
        <sz val="12"/>
        <color rgb="FF1155CC"/>
        <rFont val="Calibri Light"/>
        <family val="2"/>
        <scheme val="major"/>
      </rPr>
      <t>https://drive.google.com/drive/folders/19mOTv0IasR9RdL7O-x3dtnhVzaEZ4WGL</t>
    </r>
    <r>
      <rPr>
        <sz val="12"/>
        <color theme="1"/>
        <rFont val="Calibri Light"/>
        <family val="2"/>
        <scheme val="major"/>
      </rPr>
      <t xml:space="preserve">     </t>
    </r>
    <r>
      <rPr>
        <sz val="12"/>
        <color rgb="FF1155CC"/>
        <rFont val="Calibri Light"/>
        <family val="2"/>
        <scheme val="major"/>
      </rPr>
      <t>https://drive.google.com/drive/folders/1k6k_Q0TyU8l5_7cwok5sxt4qX83FKcB3      https://drive.google.com/drive/folders/1h6CWB2-MjDdN3et2EQcqSii64D72ucmt   https://drive.google.com/drive/folders/1gim1kklmf7jcwF9rx0-J6Imlq_Hs8NH9  https://drive.google.com/drive/folders/1_dzR22NgpluM-LAlu_2MOsIiz7VPQTk4</t>
    </r>
  </si>
  <si>
    <r>
      <t xml:space="preserve">Planillas de verificación y control  </t>
    </r>
    <r>
      <rPr>
        <sz val="12"/>
        <color rgb="FF1155CC"/>
        <rFont val="Calibri Light"/>
        <family val="2"/>
        <scheme val="major"/>
      </rPr>
      <t>https://drive.google.com/drive/folders/1ypY6SLVi71gyYsKSA1IsrojXyhbYOQ8T</t>
    </r>
    <r>
      <rPr>
        <sz val="12"/>
        <color rgb="FF000000"/>
        <rFont val="Calibri Light"/>
        <family val="2"/>
        <scheme val="major"/>
      </rPr>
      <t xml:space="preserve">    </t>
    </r>
    <r>
      <rPr>
        <sz val="12"/>
        <color rgb="FF1155CC"/>
        <rFont val="Calibri Light"/>
        <family val="2"/>
        <scheme val="major"/>
      </rPr>
      <t>https://drive.google.com/drive/folders/1L5zcgljU68vSRSZ06SsCcaZxLI1OvSSx</t>
    </r>
    <r>
      <rPr>
        <sz val="12"/>
        <color rgb="FF000000"/>
        <rFont val="Calibri Light"/>
        <family val="2"/>
        <scheme val="major"/>
      </rPr>
      <t xml:space="preserve">          </t>
    </r>
    <r>
      <rPr>
        <sz val="12"/>
        <color rgb="FF1155CC"/>
        <rFont val="Calibri Light"/>
        <family val="2"/>
        <scheme val="major"/>
      </rPr>
      <t>https://drive.google.com/drive/folders/1_P36d9E6Xab2unq8qhxMmaig2GUPBory</t>
    </r>
    <r>
      <rPr>
        <sz val="12"/>
        <color rgb="FF000000"/>
        <rFont val="Calibri Light"/>
        <family val="2"/>
        <scheme val="major"/>
      </rPr>
      <t xml:space="preserve">  </t>
    </r>
    <r>
      <rPr>
        <sz val="12"/>
        <color rgb="FF1155CC"/>
        <rFont val="Calibri Light"/>
        <family val="2"/>
        <scheme val="major"/>
      </rPr>
      <t>https://drive.google.com/drive/folders/1Et6zPERvxxaYTBR7v8PQINTeAMH3h5Ri</t>
    </r>
    <r>
      <rPr>
        <sz val="12"/>
        <color rgb="FF000000"/>
        <rFont val="Calibri Light"/>
        <family val="2"/>
        <scheme val="major"/>
      </rPr>
      <t xml:space="preserve">   </t>
    </r>
    <r>
      <rPr>
        <sz val="12"/>
        <color rgb="FF1155CC"/>
        <rFont val="Calibri Light"/>
        <family val="2"/>
        <scheme val="major"/>
      </rPr>
      <t>https://drive.google.com/drive/folders/1H7FVnoUyLV4KSlb_tOkrx1MANJoXrZwT</t>
    </r>
    <r>
      <rPr>
        <sz val="12"/>
        <color rgb="FF000000"/>
        <rFont val="Calibri Light"/>
        <family val="2"/>
        <scheme val="major"/>
      </rPr>
      <t xml:space="preserve">   </t>
    </r>
    <r>
      <rPr>
        <sz val="12"/>
        <color rgb="FF1155CC"/>
        <rFont val="Calibri Light"/>
        <family val="2"/>
        <scheme val="major"/>
      </rPr>
      <t>https://drive.google.com/drive/folders/12PSwIc0OlCDVqTgDIqu4RuogMVRi8DBz</t>
    </r>
  </si>
  <si>
    <r>
      <t xml:space="preserve">Publicación de RAR en el sitio web institucional  </t>
    </r>
    <r>
      <rPr>
        <sz val="12"/>
        <color rgb="FF1155CC"/>
        <rFont val="Calibri Light"/>
        <family val="2"/>
        <scheme val="major"/>
      </rPr>
      <t>https://www.acraiz.gov.py/html/Agentesderegistrosvit.html</t>
    </r>
    <r>
      <rPr>
        <sz val="12"/>
        <color rgb="FF000000"/>
        <rFont val="Calibri Light"/>
        <family val="2"/>
        <scheme val="major"/>
      </rPr>
      <t xml:space="preserve">    </t>
    </r>
    <r>
      <rPr>
        <sz val="12"/>
        <color rgb="FF1155CC"/>
        <rFont val="Calibri Light"/>
        <family val="2"/>
        <scheme val="major"/>
      </rPr>
      <t>https://www.acraiz.gov.py/html/Agentesderegistroscode100.html</t>
    </r>
    <r>
      <rPr>
        <sz val="12"/>
        <color rgb="FF000000"/>
        <rFont val="Calibri Light"/>
        <family val="2"/>
        <scheme val="major"/>
      </rPr>
      <t xml:space="preserve">  </t>
    </r>
    <r>
      <rPr>
        <sz val="12"/>
        <color rgb="FF1155CC"/>
        <rFont val="Calibri Light"/>
        <family val="2"/>
        <scheme val="major"/>
      </rPr>
      <t>https://www.acraiz.gov.py/html/Agentesderegistrosdocumenta.html</t>
    </r>
  </si>
  <si>
    <r>
      <t xml:space="preserve">Expedientes ingresados por mesa de entrada de la Dirección General de Firma Digital y Comercio Electrónico, correo institucional info-dgfdce@mic.gov.py   </t>
    </r>
    <r>
      <rPr>
        <sz val="12"/>
        <color rgb="FF1155CC"/>
        <rFont val="Calibri Light"/>
        <family val="2"/>
        <scheme val="major"/>
      </rPr>
      <t>https://drive.google.com/drive/folders/1WJLMlccfvCjLOtPH-jEa-482b3TwAUKY</t>
    </r>
    <r>
      <rPr>
        <sz val="12"/>
        <color rgb="FF000000"/>
        <rFont val="Calibri Light"/>
        <family val="2"/>
        <scheme val="major"/>
      </rPr>
      <t xml:space="preserve">   </t>
    </r>
    <r>
      <rPr>
        <sz val="12"/>
        <color rgb="FF1155CC"/>
        <rFont val="Calibri Light"/>
        <family val="2"/>
        <scheme val="major"/>
      </rPr>
      <t>https://drive.google.com/drive/folders/1zCMA4Uh_24P2ENVbB7rX6q3CN4dlEGKQ</t>
    </r>
    <r>
      <rPr>
        <sz val="12"/>
        <color rgb="FF000000"/>
        <rFont val="Calibri Light"/>
        <family val="2"/>
        <scheme val="major"/>
      </rPr>
      <t xml:space="preserve"> </t>
    </r>
    <r>
      <rPr>
        <sz val="12"/>
        <color rgb="FF1155CC"/>
        <rFont val="Calibri Light"/>
        <family val="2"/>
        <scheme val="major"/>
      </rPr>
      <t>https://drive.google.com/drive/folders/1QyyEOliM3yMlWE2pGK9zYtmuCYGqfIFJ</t>
    </r>
  </si>
  <si>
    <r>
      <t xml:space="preserve">Expedientes ingresados por mesa de entrada de la Dirección General de Firma Digital y Comercio Electrónico, correo institucional info-dgfdce@mic.gov.py   </t>
    </r>
    <r>
      <rPr>
        <sz val="12"/>
        <color rgb="FF1155CC"/>
        <rFont val="Calibri Light"/>
        <family val="2"/>
        <scheme val="major"/>
      </rPr>
      <t>https://drive.google.com/drive/folders/1WJLMlccfvCjLOtPH-jEa-482b3TwAUKY</t>
    </r>
    <r>
      <rPr>
        <sz val="12"/>
        <color theme="1"/>
        <rFont val="Calibri Light"/>
        <family val="2"/>
        <scheme val="major"/>
      </rPr>
      <t xml:space="preserve">   </t>
    </r>
    <r>
      <rPr>
        <sz val="12"/>
        <color rgb="FF1155CC"/>
        <rFont val="Calibri Light"/>
        <family val="2"/>
        <scheme val="major"/>
      </rPr>
      <t>https://drive.google.com/drive/folders/1zCMA4Uh_24P2ENVbB7rX6q3CN4dlEGKQ</t>
    </r>
    <r>
      <rPr>
        <sz val="12"/>
        <color theme="1"/>
        <rFont val="Calibri Light"/>
        <family val="2"/>
        <scheme val="major"/>
      </rPr>
      <t xml:space="preserve"> </t>
    </r>
    <r>
      <rPr>
        <sz val="12"/>
        <color rgb="FF1155CC"/>
        <rFont val="Calibri Light"/>
        <family val="2"/>
        <scheme val="major"/>
      </rPr>
      <t>https://drive.google.com/drive/folders/1QyyEOliM3yMlWE2pGK9zYtmuCYGqfIFJ</t>
    </r>
    <r>
      <rPr>
        <sz val="12"/>
        <color theme="1"/>
        <rFont val="Calibri Light"/>
        <family val="2"/>
        <scheme val="major"/>
      </rPr>
      <t xml:space="preserve">     https://drive.google.com/drive/folders/1aXjc6YLGaI1Ebu6uT6vqT_rJoeKDInQ5   https://drive.google.com/drive/folders/12bFWq319a9tVRe48hzUULQF2ZE7VAsO4    https://drive.google.com/drive/folders/168WB3LWlaolYqRLLP3yng2Nhnq0GzK78</t>
    </r>
  </si>
  <si>
    <r>
      <t xml:space="preserve">https://www.mre.gov.py/index.php/noticias-de-embajadas-y-consulados/concluye-ronda-de-negociaciones-con-singapur                                                                                                             https://www.mercosur.int/lanzamiento-de-la-iii-ronda-de-negociaciones-entre-el-mercosur-y-singapur/     </t>
    </r>
    <r>
      <rPr>
        <sz val="12"/>
        <color rgb="FF1155CC"/>
        <rFont val="Calibri Light"/>
        <family val="2"/>
        <scheme val="major"/>
      </rPr>
      <t>https://drive.google.com/drive/folders/10_84LzlyFsqFptj3VxGF1dC4FQuT3xTR</t>
    </r>
    <r>
      <rPr>
        <sz val="12"/>
        <color rgb="FF000000"/>
        <rFont val="Calibri Light"/>
        <family val="2"/>
        <scheme val="major"/>
      </rPr>
      <t xml:space="preserve">                                                                                              </t>
    </r>
    <r>
      <rPr>
        <sz val="12"/>
        <color rgb="FF1155CC"/>
        <rFont val="Calibri Light"/>
        <family val="2"/>
        <scheme val="major"/>
      </rPr>
      <t>https://drive.google.com/drive/folders/1Mpa3wljCQzu9ZXFrhqSxywNlU3UO_oOT</t>
    </r>
    <r>
      <rPr>
        <sz val="12"/>
        <color rgb="FF000000"/>
        <rFont val="Calibri Light"/>
        <family val="2"/>
        <scheme val="major"/>
      </rPr>
      <t xml:space="preserve">   </t>
    </r>
    <r>
      <rPr>
        <sz val="12"/>
        <color rgb="FF1155CC"/>
        <rFont val="Calibri Light"/>
        <family val="2"/>
        <scheme val="major"/>
      </rPr>
      <t>https://drive.google.com/drive/folders/1jzZ1NPw1CBCokE1suTRFeQAKbdUtlKx2</t>
    </r>
  </si>
  <si>
    <r>
      <rPr>
        <b/>
        <sz val="12"/>
        <rFont val="Calibri Light"/>
        <family val="2"/>
        <scheme val="major"/>
      </rPr>
      <t>MIPYMES</t>
    </r>
    <r>
      <rPr>
        <sz val="12"/>
        <rFont val="Calibri Light"/>
        <family val="2"/>
        <scheme val="major"/>
      </rPr>
      <t xml:space="preserve"> </t>
    </r>
  </si>
  <si>
    <r>
      <t>3 REUNION GMC; 3 R</t>
    </r>
    <r>
      <rPr>
        <sz val="12"/>
        <color rgb="FF000000"/>
        <rFont val="Calibri Light"/>
        <family val="2"/>
        <scheme val="major"/>
      </rPr>
      <t>E</t>
    </r>
    <r>
      <rPr>
        <sz val="12"/>
        <rFont val="Calibri Light"/>
        <family val="2"/>
        <scheme val="major"/>
      </rPr>
      <t>UNIONES CCM; 3 REUNIONES CT1</t>
    </r>
    <r>
      <rPr>
        <sz val="12"/>
        <color rgb="FF000000"/>
        <rFont val="Calibri Light"/>
        <family val="2"/>
        <scheme val="major"/>
      </rPr>
      <t>; 4 REUNIONES SGT 3; 2 REUNION SGT 7; 2 REUNION SGT 12,2 Comité Automotor MERCOSUR</t>
    </r>
  </si>
  <si>
    <t xml:space="preserve">Durante los meses trabajados, el MIC se ha abocado en la reactivación y al fortalecimiento de la actividad económica desde las diferentes areas misionales que conforman esta Institución, asi como constan en el presente informe. </t>
  </si>
  <si>
    <t>Reuniones periodicas</t>
  </si>
  <si>
    <t>https://rcc.com.py/nacionales/tecnicos-de-la-senac-capacitaron-a-funcionarios-del-mic-sobre-el-mapa-de-riesgo-de-corrupcion/</t>
  </si>
  <si>
    <t>En proceso de culminacion</t>
  </si>
  <si>
    <t>Coordinación del Mapa de Riesgo de la Direccion de Combustible Liquido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</si>
</sst>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 #,##0_ ;_ * \-#,##0_ ;_ * &quot;-&quot;_ ;_ @_ "/>
    <numFmt numFmtId="164" formatCode="mmmm/yyyy"/>
    <numFmt numFmtId="165" formatCode="[$-F800]dddd\,\ mmmm\ dd\,\ yyyy"/>
  </numFmts>
  <fonts count="32">
    <font>
      <sz val="11"/>
      <color theme="1"/>
      <name val="Calibri"/>
      <charset val="134"/>
      <scheme val="minor"/>
    </font>
    <font>
      <sz val="11"/>
      <color theme="1"/>
      <name val="Calibri"/>
      <family val="2"/>
      <scheme val="minor"/>
    </font>
    <font>
      <sz val="11"/>
      <color theme="1"/>
      <name val="Calibri"/>
      <family val="2"/>
      <scheme val="minor"/>
    </font>
    <font>
      <b/>
      <sz val="11"/>
      <color theme="1"/>
      <name val="Calibri"/>
      <family val="2"/>
      <scheme val="minor"/>
    </font>
    <font>
      <sz val="8"/>
      <name val="Calibri"/>
      <family val="2"/>
      <scheme val="minor"/>
    </font>
    <font>
      <u/>
      <sz val="11"/>
      <color theme="10"/>
      <name val="Calibri"/>
      <family val="2"/>
      <scheme val="minor"/>
    </font>
    <font>
      <sz val="11"/>
      <color theme="1"/>
      <name val="Calibri"/>
      <family val="2"/>
      <scheme val="minor"/>
    </font>
    <font>
      <sz val="11"/>
      <color theme="1"/>
      <name val="Montserrate"/>
    </font>
    <font>
      <b/>
      <sz val="11"/>
      <color theme="1"/>
      <name val="Montserrate"/>
    </font>
    <font>
      <sz val="11"/>
      <name val="Montserrate"/>
    </font>
    <font>
      <u/>
      <sz val="11"/>
      <color rgb="FF0000FF"/>
      <name val="Calibri"/>
      <family val="2"/>
      <scheme val="minor"/>
    </font>
    <font>
      <sz val="13"/>
      <color theme="1"/>
      <name val="Montserrate"/>
    </font>
    <font>
      <b/>
      <sz val="13"/>
      <color theme="1"/>
      <name val="Montserrate"/>
    </font>
    <font>
      <u/>
      <sz val="11"/>
      <color theme="10"/>
      <name val="Calibri"/>
      <family val="2"/>
      <scheme val="minor"/>
    </font>
    <font>
      <sz val="6"/>
      <color theme="1"/>
      <name val="Montserrate"/>
    </font>
    <font>
      <sz val="13"/>
      <name val="Montserrate"/>
    </font>
    <font>
      <sz val="13"/>
      <name val="Arial"/>
      <family val="2"/>
    </font>
    <font>
      <sz val="13"/>
      <color theme="1"/>
      <name val="Arial"/>
      <family val="2"/>
    </font>
    <font>
      <b/>
      <sz val="12"/>
      <name val="Calibri Light"/>
      <family val="2"/>
      <scheme val="major"/>
    </font>
    <font>
      <sz val="12"/>
      <name val="Calibri Light"/>
      <family val="2"/>
      <scheme val="major"/>
    </font>
    <font>
      <sz val="12"/>
      <color rgb="FF000000"/>
      <name val="Calibri Light"/>
      <family val="2"/>
      <scheme val="major"/>
    </font>
    <font>
      <sz val="12"/>
      <color theme="3"/>
      <name val="Calibri Light"/>
      <family val="2"/>
      <scheme val="major"/>
    </font>
    <font>
      <sz val="12"/>
      <color theme="1"/>
      <name val="Calibri Light"/>
      <family val="2"/>
      <scheme val="major"/>
    </font>
    <font>
      <sz val="12"/>
      <color theme="10"/>
      <name val="Calibri Light"/>
      <family val="2"/>
      <scheme val="major"/>
    </font>
    <font>
      <b/>
      <sz val="12"/>
      <color theme="1"/>
      <name val="Calibri Light"/>
      <family val="2"/>
      <scheme val="major"/>
    </font>
    <font>
      <sz val="12"/>
      <color theme="8"/>
      <name val="Calibri Light"/>
      <family val="2"/>
      <scheme val="major"/>
    </font>
    <font>
      <sz val="12"/>
      <color rgb="FF1155CC"/>
      <name val="Calibri Light"/>
      <family val="2"/>
      <scheme val="major"/>
    </font>
    <font>
      <sz val="12"/>
      <color rgb="FF0563C1"/>
      <name val="Calibri Light"/>
      <family val="2"/>
      <scheme val="major"/>
    </font>
    <font>
      <sz val="12"/>
      <color indexed="8"/>
      <name val="Calibri Light"/>
      <family val="2"/>
      <scheme val="major"/>
    </font>
    <font>
      <u/>
      <sz val="12"/>
      <color rgb="FF0000FF"/>
      <name val="Calibri Light"/>
      <family val="2"/>
      <scheme val="major"/>
    </font>
    <font>
      <u/>
      <sz val="12"/>
      <color theme="10"/>
      <name val="Calibri Light"/>
      <family val="2"/>
      <scheme val="major"/>
    </font>
    <font>
      <sz val="12"/>
      <color rgb="FF333333"/>
      <name val="Calibri Light"/>
      <family val="2"/>
      <scheme val="major"/>
    </font>
  </fonts>
  <fills count="11">
    <fill>
      <patternFill patternType="none"/>
    </fill>
    <fill>
      <patternFill patternType="gray125"/>
    </fill>
    <fill>
      <patternFill patternType="solid">
        <fgColor theme="5" tint="-0.249977111117893"/>
        <bgColor indexed="64"/>
      </patternFill>
    </fill>
    <fill>
      <patternFill patternType="solid">
        <fgColor theme="5"/>
        <bgColor indexed="64"/>
      </patternFill>
    </fill>
    <fill>
      <patternFill patternType="solid">
        <fgColor theme="5" tint="0.39997558519241921"/>
        <bgColor indexed="64"/>
      </patternFill>
    </fill>
    <fill>
      <patternFill patternType="solid">
        <fgColor theme="0"/>
        <bgColor indexed="64"/>
      </patternFill>
    </fill>
    <fill>
      <patternFill patternType="solid">
        <fgColor theme="5" tint="0.39997558519241921"/>
        <bgColor rgb="FF000000"/>
      </patternFill>
    </fill>
    <fill>
      <patternFill patternType="solid">
        <fgColor theme="0"/>
        <bgColor rgb="FFF4B083"/>
      </patternFill>
    </fill>
    <fill>
      <patternFill patternType="solid">
        <fgColor theme="5" tint="-0.249977111117893"/>
        <bgColor rgb="FFF4B083"/>
      </patternFill>
    </fill>
    <fill>
      <patternFill patternType="solid">
        <fgColor rgb="FFF4B084"/>
        <bgColor rgb="FF000000"/>
      </patternFill>
    </fill>
    <fill>
      <patternFill patternType="solid">
        <fgColor theme="5" tint="0.39997558519241921"/>
        <bgColor rgb="FFF4B083"/>
      </patternFill>
    </fill>
  </fills>
  <borders count="3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medium">
        <color indexed="64"/>
      </left>
      <right style="thin">
        <color auto="1"/>
      </right>
      <top style="thin">
        <color auto="1"/>
      </top>
      <bottom/>
      <diagonal/>
    </border>
    <border>
      <left style="thin">
        <color indexed="64"/>
      </left>
      <right style="thin">
        <color rgb="FF000000"/>
      </right>
      <top style="thin">
        <color rgb="FF000000"/>
      </top>
      <bottom/>
      <diagonal/>
    </border>
    <border>
      <left style="thin">
        <color rgb="FF000000"/>
      </left>
      <right style="thin">
        <color indexed="64"/>
      </right>
      <top style="thin">
        <color rgb="FF000000"/>
      </top>
      <bottom/>
      <diagonal/>
    </border>
    <border>
      <left style="medium">
        <color indexed="64"/>
      </left>
      <right style="medium">
        <color indexed="64"/>
      </right>
      <top/>
      <bottom/>
      <diagonal/>
    </border>
    <border>
      <left style="thin">
        <color auto="1"/>
      </left>
      <right/>
      <top style="thin">
        <color auto="1"/>
      </top>
      <bottom style="thin">
        <color rgb="FF000000"/>
      </bottom>
      <diagonal/>
    </border>
    <border>
      <left/>
      <right/>
      <top style="thin">
        <color auto="1"/>
      </top>
      <bottom style="thin">
        <color rgb="FF000000"/>
      </bottom>
      <diagonal/>
    </border>
    <border>
      <left/>
      <right style="thin">
        <color auto="1"/>
      </right>
      <top style="thin">
        <color auto="1"/>
      </top>
      <bottom style="thin">
        <color rgb="FF000000"/>
      </bottom>
      <diagonal/>
    </border>
    <border>
      <left/>
      <right style="thin">
        <color rgb="FF000000"/>
      </right>
      <top style="thin">
        <color rgb="FF000000"/>
      </top>
      <bottom style="thin">
        <color rgb="FF000000"/>
      </bottom>
      <diagonal/>
    </border>
    <border>
      <left style="thin">
        <color auto="1"/>
      </left>
      <right style="medium">
        <color indexed="64"/>
      </right>
      <top style="thin">
        <color auto="1"/>
      </top>
      <bottom/>
      <diagonal/>
    </border>
    <border>
      <left style="thin">
        <color auto="1"/>
      </left>
      <right style="medium">
        <color indexed="64"/>
      </right>
      <top/>
      <bottom style="thin">
        <color auto="1"/>
      </bottom>
      <diagonal/>
    </border>
    <border>
      <left style="medium">
        <color indexed="64"/>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s>
  <cellStyleXfs count="13">
    <xf numFmtId="0" fontId="0" fillId="0" borderId="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2" fillId="0" borderId="0">
      <alignment vertical="center"/>
    </xf>
    <xf numFmtId="41" fontId="6" fillId="0" borderId="0" applyFont="0" applyFill="0" applyBorder="0" applyAlignment="0" applyProtection="0"/>
    <xf numFmtId="9" fontId="6" fillId="0" borderId="0" applyFont="0" applyFill="0" applyBorder="0" applyAlignment="0" applyProtection="0"/>
    <xf numFmtId="0" fontId="10" fillId="0" borderId="0" applyNumberFormat="0" applyFill="0" applyBorder="0" applyAlignment="0" applyProtection="0">
      <alignment vertical="center"/>
    </xf>
    <xf numFmtId="0" fontId="1"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 fillId="0" borderId="0">
      <alignment vertical="center"/>
    </xf>
    <xf numFmtId="41" fontId="1" fillId="0" borderId="0" applyFont="0" applyFill="0" applyBorder="0" applyAlignment="0" applyProtection="0"/>
    <xf numFmtId="9" fontId="1" fillId="0" borderId="0" applyFont="0" applyFill="0" applyBorder="0" applyAlignment="0" applyProtection="0"/>
  </cellStyleXfs>
  <cellXfs count="318">
    <xf numFmtId="0" fontId="0" fillId="0" borderId="0" xfId="0">
      <alignment vertical="center"/>
    </xf>
    <xf numFmtId="0" fontId="3" fillId="0" borderId="0" xfId="0" applyFont="1">
      <alignment vertical="center"/>
    </xf>
    <xf numFmtId="0" fontId="0" fillId="0" borderId="0" xfId="0" applyFill="1">
      <alignment vertical="center"/>
    </xf>
    <xf numFmtId="0" fontId="0" fillId="5" borderId="0" xfId="0" applyFill="1">
      <alignment vertical="center"/>
    </xf>
    <xf numFmtId="0" fontId="0" fillId="5" borderId="0" xfId="0" applyFill="1" applyBorder="1">
      <alignment vertical="center"/>
    </xf>
    <xf numFmtId="0" fontId="7" fillId="0" borderId="0" xfId="0" applyFont="1" applyAlignment="1">
      <alignment vertical="center" wrapText="1"/>
    </xf>
    <xf numFmtId="0" fontId="8" fillId="0" borderId="0" xfId="0" applyFont="1" applyAlignment="1">
      <alignment vertical="center" wrapText="1"/>
    </xf>
    <xf numFmtId="0" fontId="7" fillId="5" borderId="0" xfId="0" applyFont="1" applyFill="1" applyAlignment="1">
      <alignment vertical="center" wrapText="1"/>
    </xf>
    <xf numFmtId="0" fontId="7" fillId="5" borderId="0" xfId="0" applyFont="1" applyFill="1" applyBorder="1" applyAlignment="1">
      <alignment vertical="center" wrapText="1"/>
    </xf>
    <xf numFmtId="0" fontId="7" fillId="0" borderId="0" xfId="0" applyFont="1" applyFill="1" applyAlignment="1">
      <alignment vertical="center" wrapText="1"/>
    </xf>
    <xf numFmtId="0" fontId="9" fillId="0" borderId="0" xfId="0" applyFont="1" applyAlignment="1">
      <alignment horizontal="left" vertical="center" wrapText="1"/>
    </xf>
    <xf numFmtId="0" fontId="9" fillId="0" borderId="0" xfId="0" applyFont="1" applyAlignment="1">
      <alignment vertical="center" wrapText="1"/>
    </xf>
    <xf numFmtId="0" fontId="11" fillId="0" borderId="0" xfId="0" applyFont="1" applyAlignment="1">
      <alignment vertical="center" wrapText="1"/>
    </xf>
    <xf numFmtId="0" fontId="12" fillId="0" borderId="0" xfId="0" applyFont="1" applyAlignment="1">
      <alignment vertical="center" wrapText="1"/>
    </xf>
    <xf numFmtId="0" fontId="11" fillId="5" borderId="0" xfId="0" applyFont="1" applyFill="1" applyAlignment="1">
      <alignment vertical="center" wrapText="1"/>
    </xf>
    <xf numFmtId="0" fontId="11" fillId="0" borderId="0" xfId="0" applyFont="1">
      <alignment vertical="center"/>
    </xf>
    <xf numFmtId="0" fontId="11" fillId="5" borderId="0" xfId="0" applyFont="1" applyFill="1" applyBorder="1" applyAlignment="1">
      <alignment vertical="center" wrapText="1"/>
    </xf>
    <xf numFmtId="0" fontId="11" fillId="0" borderId="0" xfId="0" applyFont="1" applyFill="1" applyAlignment="1">
      <alignment vertical="center" wrapText="1"/>
    </xf>
    <xf numFmtId="41" fontId="11" fillId="0" borderId="0" xfId="4" applyFont="1" applyAlignment="1">
      <alignment horizontal="left" vertical="center" wrapText="1"/>
    </xf>
    <xf numFmtId="0" fontId="11" fillId="0" borderId="0" xfId="0" applyFont="1" applyAlignment="1">
      <alignment horizontal="left" vertical="center" wrapText="1"/>
    </xf>
    <xf numFmtId="0" fontId="14" fillId="0" borderId="0" xfId="0" applyFont="1" applyAlignment="1">
      <alignment vertical="center" wrapText="1"/>
    </xf>
    <xf numFmtId="0" fontId="1" fillId="0" borderId="0" xfId="0" applyFont="1">
      <alignment vertical="center"/>
    </xf>
    <xf numFmtId="0" fontId="11" fillId="0" borderId="0" xfId="0" applyFont="1" applyFill="1" applyBorder="1" applyAlignment="1">
      <alignment vertical="center" wrapText="1"/>
    </xf>
    <xf numFmtId="0" fontId="7" fillId="0" borderId="0" xfId="0" applyFont="1" applyFill="1" applyBorder="1" applyAlignment="1">
      <alignment vertical="center" wrapText="1"/>
    </xf>
    <xf numFmtId="0" fontId="0" fillId="0" borderId="0" xfId="0" applyFill="1" applyBorder="1">
      <alignment vertical="center"/>
    </xf>
    <xf numFmtId="0" fontId="15" fillId="0" borderId="0" xfId="0" applyFont="1" applyAlignment="1">
      <alignment vertical="center" wrapText="1"/>
    </xf>
    <xf numFmtId="0" fontId="11" fillId="0" borderId="0" xfId="0" applyFont="1" applyFill="1" applyBorder="1">
      <alignment vertical="center"/>
    </xf>
    <xf numFmtId="0" fontId="16" fillId="0" borderId="0" xfId="0" applyFont="1" applyAlignment="1">
      <alignment vertical="center" wrapText="1"/>
    </xf>
    <xf numFmtId="0" fontId="17" fillId="0" borderId="0" xfId="0" applyFo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wrapText="1"/>
    </xf>
    <xf numFmtId="0" fontId="18" fillId="4" borderId="6" xfId="0" applyFont="1" applyFill="1" applyBorder="1" applyAlignment="1">
      <alignment vertical="center" wrapText="1"/>
    </xf>
    <xf numFmtId="0" fontId="19" fillId="4" borderId="0" xfId="0" applyFont="1" applyFill="1" applyBorder="1" applyAlignment="1">
      <alignment vertical="center" wrapText="1"/>
    </xf>
    <xf numFmtId="0" fontId="19" fillId="4" borderId="10" xfId="0" applyFont="1" applyFill="1" applyBorder="1" applyAlignment="1">
      <alignment vertical="center" wrapText="1"/>
    </xf>
    <xf numFmtId="0" fontId="19" fillId="4" borderId="11" xfId="0" applyFont="1" applyFill="1" applyBorder="1" applyAlignment="1">
      <alignment horizontal="center" vertical="center" wrapText="1"/>
    </xf>
    <xf numFmtId="0" fontId="19" fillId="4" borderId="4" xfId="0" applyFont="1" applyFill="1" applyBorder="1" applyAlignment="1">
      <alignment horizontal="center" vertical="center" wrapText="1"/>
    </xf>
    <xf numFmtId="0" fontId="19" fillId="4" borderId="5" xfId="0" applyFont="1" applyFill="1" applyBorder="1" applyAlignment="1">
      <alignment horizontal="center" vertical="center" wrapText="1"/>
    </xf>
    <xf numFmtId="0" fontId="18" fillId="2" borderId="1" xfId="0" applyFont="1" applyFill="1" applyBorder="1" applyAlignment="1">
      <alignment horizontal="justify" vertical="top" wrapText="1"/>
    </xf>
    <xf numFmtId="0" fontId="19" fillId="4" borderId="1" xfId="0" applyFont="1" applyFill="1" applyBorder="1" applyAlignment="1">
      <alignment horizontal="left" vertical="top" wrapText="1"/>
    </xf>
    <xf numFmtId="0" fontId="19" fillId="0" borderId="0" xfId="0" applyFont="1" applyBorder="1" applyAlignment="1">
      <alignment vertical="center" wrapText="1"/>
    </xf>
    <xf numFmtId="0" fontId="19" fillId="4" borderId="6" xfId="0" applyFont="1" applyFill="1" applyBorder="1" applyAlignment="1">
      <alignment vertical="center" wrapText="1"/>
    </xf>
    <xf numFmtId="0" fontId="19" fillId="5" borderId="0" xfId="0" applyFont="1" applyFill="1" applyBorder="1" applyAlignment="1">
      <alignment vertical="center" wrapText="1"/>
    </xf>
    <xf numFmtId="0" fontId="18" fillId="3" borderId="1" xfId="0" applyFont="1" applyFill="1" applyBorder="1" applyAlignment="1">
      <alignment horizontal="center" vertical="center" wrapText="1"/>
    </xf>
    <xf numFmtId="0" fontId="18" fillId="3" borderId="1" xfId="0" applyFont="1" applyFill="1" applyBorder="1" applyAlignment="1">
      <alignment vertical="center" wrapText="1"/>
    </xf>
    <xf numFmtId="0" fontId="20" fillId="9" borderId="1" xfId="0" applyFont="1" applyFill="1" applyBorder="1" applyAlignment="1">
      <alignment horizontal="left" vertical="center" wrapText="1"/>
    </xf>
    <xf numFmtId="0" fontId="21" fillId="4" borderId="1" xfId="8" applyFont="1" applyFill="1" applyBorder="1" applyAlignment="1">
      <alignment horizontal="left" vertical="center" wrapText="1"/>
    </xf>
    <xf numFmtId="0" fontId="19" fillId="0" borderId="0" xfId="0" applyFont="1" applyFill="1" applyBorder="1" applyAlignment="1">
      <alignment horizontal="left" vertical="center" wrapText="1"/>
    </xf>
    <xf numFmtId="0" fontId="19" fillId="4" borderId="1" xfId="0" applyFont="1" applyFill="1" applyBorder="1" applyAlignment="1">
      <alignment horizontal="left" vertical="center" wrapText="1"/>
    </xf>
    <xf numFmtId="0" fontId="21" fillId="4" borderId="1" xfId="1" applyFont="1" applyFill="1" applyBorder="1" applyAlignment="1">
      <alignment horizontal="left" vertical="center" wrapText="1"/>
    </xf>
    <xf numFmtId="0" fontId="19" fillId="4" borderId="1" xfId="0" applyFont="1" applyFill="1" applyBorder="1" applyAlignment="1">
      <alignment vertical="center" wrapText="1"/>
    </xf>
    <xf numFmtId="0" fontId="19" fillId="4" borderId="2" xfId="0" applyFont="1" applyFill="1" applyBorder="1" applyAlignment="1">
      <alignment vertical="center" wrapText="1"/>
    </xf>
    <xf numFmtId="0" fontId="19" fillId="4" borderId="3" xfId="0" applyFont="1" applyFill="1" applyBorder="1" applyAlignment="1">
      <alignment vertical="center" wrapText="1"/>
    </xf>
    <xf numFmtId="0" fontId="21" fillId="4" borderId="1" xfId="1" applyFont="1" applyFill="1" applyBorder="1" applyAlignment="1">
      <alignment vertical="center" wrapText="1"/>
    </xf>
    <xf numFmtId="0" fontId="19" fillId="0" borderId="0" xfId="1" applyFont="1" applyFill="1" applyBorder="1" applyAlignment="1">
      <alignment horizontal="left" vertical="center" wrapText="1"/>
    </xf>
    <xf numFmtId="0" fontId="18" fillId="4" borderId="1" xfId="0" applyFont="1" applyFill="1" applyBorder="1" applyAlignment="1">
      <alignment horizontal="center" vertical="center" wrapText="1"/>
    </xf>
    <xf numFmtId="0" fontId="22" fillId="4" borderId="1" xfId="0" applyFont="1" applyFill="1" applyBorder="1" applyAlignment="1">
      <alignment horizontal="left" vertical="center" wrapText="1"/>
    </xf>
    <xf numFmtId="0" fontId="19" fillId="4" borderId="6" xfId="0" applyFont="1" applyFill="1" applyBorder="1" applyAlignment="1">
      <alignment horizontal="center" vertical="center" wrapText="1"/>
    </xf>
    <xf numFmtId="0" fontId="18" fillId="4" borderId="0" xfId="0" applyFont="1" applyFill="1" applyBorder="1" applyAlignment="1">
      <alignment horizontal="center" vertical="center" wrapText="1"/>
    </xf>
    <xf numFmtId="0" fontId="18" fillId="4" borderId="10" xfId="0" applyFont="1" applyFill="1" applyBorder="1" applyAlignment="1">
      <alignment horizontal="center" vertical="center" wrapText="1"/>
    </xf>
    <xf numFmtId="0" fontId="18" fillId="4" borderId="1" xfId="0" applyFont="1" applyFill="1" applyBorder="1" applyAlignment="1">
      <alignment vertical="center" wrapText="1"/>
    </xf>
    <xf numFmtId="0" fontId="19" fillId="4" borderId="2" xfId="0" applyFont="1" applyFill="1" applyBorder="1" applyAlignment="1">
      <alignment horizontal="left" vertical="center" wrapText="1"/>
    </xf>
    <xf numFmtId="0" fontId="19" fillId="4" borderId="3" xfId="0" applyFont="1" applyFill="1" applyBorder="1" applyAlignment="1">
      <alignment horizontal="left" vertical="center" wrapText="1"/>
    </xf>
    <xf numFmtId="0" fontId="19" fillId="4" borderId="1" xfId="1" applyFont="1" applyFill="1" applyBorder="1" applyAlignment="1">
      <alignment horizontal="left" vertical="center" wrapText="1"/>
    </xf>
    <xf numFmtId="0" fontId="19" fillId="4" borderId="14" xfId="0" applyFont="1" applyFill="1" applyBorder="1" applyAlignment="1">
      <alignment horizontal="left" vertical="center" wrapText="1"/>
    </xf>
    <xf numFmtId="10" fontId="22" fillId="4" borderId="1" xfId="0" applyNumberFormat="1" applyFont="1" applyFill="1" applyBorder="1" applyAlignment="1">
      <alignment horizontal="left" vertical="center" wrapText="1"/>
    </xf>
    <xf numFmtId="9" fontId="19" fillId="4" borderId="1" xfId="0" applyNumberFormat="1" applyFont="1" applyFill="1" applyBorder="1" applyAlignment="1">
      <alignment vertical="center" wrapText="1"/>
    </xf>
    <xf numFmtId="0" fontId="18" fillId="4" borderId="13" xfId="0" applyFont="1" applyFill="1" applyBorder="1" applyAlignment="1">
      <alignment horizontal="left" vertical="center" wrapText="1"/>
    </xf>
    <xf numFmtId="0" fontId="18" fillId="4" borderId="14" xfId="0" applyFont="1" applyFill="1" applyBorder="1" applyAlignment="1">
      <alignment vertical="center" wrapText="1"/>
    </xf>
    <xf numFmtId="0" fontId="18" fillId="4" borderId="14" xfId="0" applyFont="1" applyFill="1" applyBorder="1" applyAlignment="1">
      <alignment horizontal="center" vertical="center" wrapText="1"/>
    </xf>
    <xf numFmtId="0" fontId="24" fillId="0" borderId="0" xfId="0" applyFont="1" applyFill="1" applyBorder="1" applyAlignment="1">
      <alignment horizontal="center" vertical="center"/>
    </xf>
    <xf numFmtId="0" fontId="22" fillId="4" borderId="16" xfId="0" applyFont="1" applyFill="1" applyBorder="1" applyAlignment="1">
      <alignment horizontal="left" vertical="center" wrapText="1"/>
    </xf>
    <xf numFmtId="0" fontId="22" fillId="4" borderId="16" xfId="0" applyFont="1" applyFill="1" applyBorder="1" applyAlignment="1">
      <alignment horizontal="left" vertical="center"/>
    </xf>
    <xf numFmtId="9" fontId="22" fillId="4" borderId="16" xfId="0" applyNumberFormat="1" applyFont="1" applyFill="1" applyBorder="1" applyAlignment="1">
      <alignment horizontal="left" vertical="center"/>
    </xf>
    <xf numFmtId="0" fontId="22" fillId="4" borderId="17" xfId="0" applyFont="1" applyFill="1" applyBorder="1" applyAlignment="1">
      <alignment horizontal="left" vertical="center" wrapText="1"/>
    </xf>
    <xf numFmtId="0" fontId="22" fillId="4" borderId="13" xfId="0" applyFont="1" applyFill="1" applyBorder="1" applyAlignment="1">
      <alignment horizontal="left" vertical="center"/>
    </xf>
    <xf numFmtId="0" fontId="20" fillId="4" borderId="16" xfId="0" applyFont="1" applyFill="1" applyBorder="1" applyAlignment="1">
      <alignment horizontal="left" vertical="center" wrapText="1"/>
    </xf>
    <xf numFmtId="0" fontId="20" fillId="4" borderId="16" xfId="0" applyFont="1" applyFill="1" applyBorder="1" applyAlignment="1">
      <alignment horizontal="left" vertical="center"/>
    </xf>
    <xf numFmtId="0" fontId="22" fillId="4" borderId="1" xfId="0" applyFont="1" applyFill="1" applyBorder="1" applyAlignment="1">
      <alignment horizontal="left" vertical="center"/>
    </xf>
    <xf numFmtId="0" fontId="20" fillId="4" borderId="17" xfId="0" applyFont="1" applyFill="1" applyBorder="1" applyAlignment="1">
      <alignment horizontal="left" vertical="center" wrapText="1"/>
    </xf>
    <xf numFmtId="1" fontId="20" fillId="4" borderId="16" xfId="0" applyNumberFormat="1" applyFont="1" applyFill="1" applyBorder="1" applyAlignment="1">
      <alignment horizontal="left" vertical="center"/>
    </xf>
    <xf numFmtId="0" fontId="20" fillId="4" borderId="18" xfId="0" applyFont="1" applyFill="1" applyBorder="1" applyAlignment="1">
      <alignment horizontal="left" vertical="center" wrapText="1"/>
    </xf>
    <xf numFmtId="0" fontId="20" fillId="4" borderId="18" xfId="0" applyFont="1" applyFill="1" applyBorder="1" applyAlignment="1">
      <alignment horizontal="left" vertical="center"/>
    </xf>
    <xf numFmtId="1" fontId="20" fillId="4" borderId="18" xfId="0" applyNumberFormat="1" applyFont="1" applyFill="1" applyBorder="1" applyAlignment="1">
      <alignment horizontal="left" vertical="center"/>
    </xf>
    <xf numFmtId="0" fontId="20" fillId="4" borderId="19" xfId="0" applyFont="1" applyFill="1" applyBorder="1" applyAlignment="1">
      <alignment horizontal="left" vertical="center" wrapText="1"/>
    </xf>
    <xf numFmtId="0" fontId="27" fillId="4" borderId="2" xfId="1" applyFont="1" applyFill="1" applyBorder="1" applyAlignment="1">
      <alignment horizontal="left" vertical="center"/>
    </xf>
    <xf numFmtId="0" fontId="19" fillId="4" borderId="1" xfId="0" applyFont="1" applyFill="1" applyBorder="1" applyAlignment="1">
      <alignment horizontal="left" vertical="center"/>
    </xf>
    <xf numFmtId="9" fontId="22" fillId="4" borderId="1" xfId="0" applyNumberFormat="1" applyFont="1" applyFill="1" applyBorder="1" applyAlignment="1">
      <alignment horizontal="left" vertical="center" wrapText="1"/>
    </xf>
    <xf numFmtId="3" fontId="22" fillId="4" borderId="2" xfId="0" applyNumberFormat="1" applyFont="1" applyFill="1" applyBorder="1" applyAlignment="1">
      <alignment horizontal="left" vertical="center" wrapText="1"/>
    </xf>
    <xf numFmtId="0" fontId="23" fillId="4" borderId="1" xfId="1" applyFont="1" applyFill="1" applyBorder="1" applyAlignment="1">
      <alignment horizontal="left" wrapText="1"/>
    </xf>
    <xf numFmtId="9" fontId="22" fillId="4" borderId="1" xfId="0" applyNumberFormat="1" applyFont="1" applyFill="1" applyBorder="1" applyAlignment="1">
      <alignment horizontal="left" vertical="center"/>
    </xf>
    <xf numFmtId="0" fontId="19" fillId="4" borderId="8" xfId="0" applyFont="1" applyFill="1" applyBorder="1" applyAlignment="1">
      <alignment horizontal="left" vertical="center" wrapText="1"/>
    </xf>
    <xf numFmtId="0" fontId="27" fillId="4" borderId="2" xfId="1" applyFont="1" applyFill="1" applyBorder="1" applyAlignment="1">
      <alignment horizontal="left"/>
    </xf>
    <xf numFmtId="0" fontId="28" fillId="4" borderId="1" xfId="0" applyFont="1" applyFill="1" applyBorder="1" applyAlignment="1">
      <alignment horizontal="left" vertical="center" wrapText="1"/>
    </xf>
    <xf numFmtId="0" fontId="27" fillId="4" borderId="1" xfId="1" applyFont="1" applyFill="1" applyBorder="1" applyAlignment="1">
      <alignment horizontal="left" vertical="center" wrapText="1"/>
    </xf>
    <xf numFmtId="0" fontId="22" fillId="4" borderId="0" xfId="0" applyFont="1" applyFill="1" applyAlignment="1">
      <alignment horizontal="left" vertical="center"/>
    </xf>
    <xf numFmtId="0" fontId="23" fillId="4" borderId="1" xfId="1" applyFont="1" applyFill="1" applyBorder="1" applyAlignment="1">
      <alignment horizontal="left" vertical="center" wrapText="1"/>
    </xf>
    <xf numFmtId="0" fontId="22" fillId="4" borderId="32" xfId="0" applyFont="1" applyFill="1" applyBorder="1" applyAlignment="1">
      <alignment horizontal="left" vertical="center" wrapText="1"/>
    </xf>
    <xf numFmtId="0" fontId="22" fillId="4" borderId="31" xfId="0" applyFont="1" applyFill="1" applyBorder="1" applyAlignment="1">
      <alignment horizontal="left" vertical="center"/>
    </xf>
    <xf numFmtId="0" fontId="22" fillId="4" borderId="33" xfId="0" applyFont="1" applyFill="1" applyBorder="1" applyAlignment="1">
      <alignment horizontal="left" vertical="center" wrapText="1"/>
    </xf>
    <xf numFmtId="0" fontId="22" fillId="4" borderId="34" xfId="0" applyFont="1" applyFill="1" applyBorder="1" applyAlignment="1">
      <alignment horizontal="left" vertical="center"/>
    </xf>
    <xf numFmtId="0" fontId="22" fillId="4" borderId="22" xfId="0" applyFont="1" applyFill="1" applyBorder="1" applyAlignment="1">
      <alignment horizontal="left" vertical="center" wrapText="1"/>
    </xf>
    <xf numFmtId="0" fontId="22" fillId="4" borderId="30" xfId="0" applyFont="1" applyFill="1" applyBorder="1" applyAlignment="1">
      <alignment horizontal="left" vertical="center"/>
    </xf>
    <xf numFmtId="3" fontId="19" fillId="4" borderId="1" xfId="0" applyNumberFormat="1" applyFont="1" applyFill="1" applyBorder="1" applyAlignment="1">
      <alignment horizontal="left" vertical="center" wrapText="1"/>
    </xf>
    <xf numFmtId="0" fontId="19" fillId="4" borderId="33" xfId="0" applyFont="1" applyFill="1" applyBorder="1" applyAlignment="1">
      <alignment horizontal="left" vertical="center" wrapText="1"/>
    </xf>
    <xf numFmtId="9" fontId="19" fillId="4" borderId="1" xfId="5" applyFont="1" applyFill="1" applyBorder="1" applyAlignment="1">
      <alignment horizontal="left" vertical="center" wrapText="1"/>
    </xf>
    <xf numFmtId="0" fontId="19" fillId="4" borderId="1" xfId="0" applyFont="1" applyFill="1" applyBorder="1" applyAlignment="1">
      <alignment horizontal="center" vertical="center"/>
    </xf>
    <xf numFmtId="9" fontId="22" fillId="4" borderId="1" xfId="0" applyNumberFormat="1" applyFont="1" applyFill="1" applyBorder="1" applyAlignment="1">
      <alignment horizontal="center" vertical="center" wrapText="1"/>
    </xf>
    <xf numFmtId="3" fontId="22" fillId="4" borderId="2" xfId="0" applyNumberFormat="1" applyFont="1" applyFill="1" applyBorder="1" applyAlignment="1">
      <alignment vertical="center" wrapText="1"/>
    </xf>
    <xf numFmtId="0" fontId="23" fillId="4" borderId="1" xfId="1" applyFont="1" applyFill="1" applyBorder="1" applyAlignment="1"/>
    <xf numFmtId="9" fontId="22" fillId="4" borderId="1" xfId="5" applyFont="1" applyFill="1" applyBorder="1" applyAlignment="1">
      <alignment horizontal="left" vertical="center" wrapText="1"/>
    </xf>
    <xf numFmtId="3" fontId="22" fillId="4" borderId="1" xfId="0" applyNumberFormat="1" applyFont="1" applyFill="1" applyBorder="1" applyAlignment="1">
      <alignment horizontal="left" vertical="center" wrapText="1"/>
    </xf>
    <xf numFmtId="0" fontId="23" fillId="4" borderId="1" xfId="1" applyFont="1" applyFill="1" applyBorder="1" applyAlignment="1">
      <alignment horizontal="left"/>
    </xf>
    <xf numFmtId="0" fontId="22" fillId="4" borderId="13" xfId="0" applyFont="1" applyFill="1" applyBorder="1" applyAlignment="1">
      <alignment horizontal="left" vertical="center" wrapText="1"/>
    </xf>
    <xf numFmtId="0" fontId="23" fillId="4" borderId="13" xfId="1" applyFont="1" applyFill="1" applyBorder="1" applyAlignment="1">
      <alignment horizontal="left" vertical="center" wrapText="1"/>
    </xf>
    <xf numFmtId="9" fontId="19" fillId="4" borderId="1" xfId="0" applyNumberFormat="1" applyFont="1" applyFill="1" applyBorder="1" applyAlignment="1">
      <alignment horizontal="left" vertical="center" wrapText="1"/>
    </xf>
    <xf numFmtId="3" fontId="19" fillId="4" borderId="2" xfId="0" applyNumberFormat="1" applyFont="1" applyFill="1" applyBorder="1" applyAlignment="1">
      <alignment horizontal="left" vertical="center" wrapText="1"/>
    </xf>
    <xf numFmtId="0" fontId="19" fillId="4" borderId="25" xfId="1" applyFont="1" applyFill="1" applyBorder="1" applyAlignment="1">
      <alignment horizontal="left" vertical="center" wrapText="1"/>
    </xf>
    <xf numFmtId="10" fontId="19" fillId="4" borderId="1" xfId="0" applyNumberFormat="1" applyFont="1" applyFill="1" applyBorder="1" applyAlignment="1">
      <alignment horizontal="left" vertical="center" wrapText="1"/>
    </xf>
    <xf numFmtId="0" fontId="22" fillId="4" borderId="0" xfId="0" applyFont="1" applyFill="1" applyAlignment="1">
      <alignment horizontal="left" vertical="center" wrapText="1"/>
    </xf>
    <xf numFmtId="49" fontId="22" fillId="4" borderId="14" xfId="0" applyNumberFormat="1" applyFont="1" applyFill="1" applyBorder="1" applyAlignment="1">
      <alignment horizontal="left" vertical="center" wrapText="1"/>
    </xf>
    <xf numFmtId="0" fontId="23" fillId="4" borderId="1" xfId="8" applyFont="1" applyFill="1" applyBorder="1" applyAlignment="1">
      <alignment horizontal="left" vertical="center" wrapText="1"/>
    </xf>
    <xf numFmtId="49" fontId="22" fillId="4" borderId="1" xfId="0" applyNumberFormat="1" applyFont="1" applyFill="1" applyBorder="1" applyAlignment="1">
      <alignment horizontal="left" vertical="center" wrapText="1"/>
    </xf>
    <xf numFmtId="165" fontId="22" fillId="4" borderId="0" xfId="0" applyNumberFormat="1" applyFont="1" applyFill="1" applyAlignment="1">
      <alignment horizontal="left" vertical="center" wrapText="1"/>
    </xf>
    <xf numFmtId="165" fontId="22" fillId="4" borderId="1" xfId="0" applyNumberFormat="1" applyFont="1" applyFill="1" applyBorder="1" applyAlignment="1">
      <alignment horizontal="left" vertical="center" wrapText="1"/>
    </xf>
    <xf numFmtId="0" fontId="18" fillId="4" borderId="6" xfId="0" applyFont="1" applyFill="1" applyBorder="1" applyAlignment="1">
      <alignment horizontal="center" vertical="center" wrapText="1"/>
    </xf>
    <xf numFmtId="0" fontId="24" fillId="4" borderId="1" xfId="0" applyFont="1" applyFill="1" applyBorder="1" applyAlignment="1">
      <alignment horizontal="left" vertical="center"/>
    </xf>
    <xf numFmtId="3" fontId="24" fillId="4" borderId="1" xfId="0" applyNumberFormat="1" applyFont="1" applyFill="1" applyBorder="1" applyAlignment="1">
      <alignment horizontal="left" vertical="center"/>
    </xf>
    <xf numFmtId="3" fontId="24" fillId="4" borderId="1" xfId="0" applyNumberFormat="1" applyFont="1" applyFill="1" applyBorder="1" applyAlignment="1">
      <alignment horizontal="center" vertical="center"/>
    </xf>
    <xf numFmtId="0" fontId="29" fillId="4" borderId="1" xfId="6" applyFont="1" applyFill="1" applyBorder="1" applyAlignment="1">
      <alignment horizontal="left" vertical="center" wrapText="1"/>
    </xf>
    <xf numFmtId="3" fontId="22" fillId="4" borderId="1" xfId="0" applyNumberFormat="1" applyFont="1" applyFill="1" applyBorder="1" applyAlignment="1">
      <alignment horizontal="center" vertical="center"/>
    </xf>
    <xf numFmtId="3" fontId="24" fillId="4" borderId="1" xfId="0" applyNumberFormat="1" applyFont="1" applyFill="1" applyBorder="1" applyAlignment="1">
      <alignment horizontal="left" vertical="center" wrapText="1"/>
    </xf>
    <xf numFmtId="0" fontId="24" fillId="4" borderId="1" xfId="0" applyFont="1" applyFill="1" applyBorder="1" applyAlignment="1">
      <alignment horizontal="left" vertical="center" wrapText="1"/>
    </xf>
    <xf numFmtId="0" fontId="19" fillId="5" borderId="0" xfId="1" applyFont="1" applyFill="1" applyBorder="1" applyAlignment="1">
      <alignment horizontal="left" vertical="center" wrapText="1"/>
    </xf>
    <xf numFmtId="0" fontId="19" fillId="7" borderId="0"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24" fillId="5" borderId="0" xfId="0" applyFont="1" applyFill="1" applyAlignment="1">
      <alignment horizontal="center" vertical="center"/>
    </xf>
    <xf numFmtId="0" fontId="19" fillId="0" borderId="0" xfId="0" applyFont="1">
      <alignment vertical="center"/>
    </xf>
    <xf numFmtId="17" fontId="19" fillId="4" borderId="1" xfId="0" applyNumberFormat="1" applyFont="1" applyFill="1" applyBorder="1" applyAlignment="1">
      <alignment horizontal="left" vertical="center" wrapText="1"/>
    </xf>
    <xf numFmtId="0" fontId="18" fillId="2" borderId="2"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23" fillId="4" borderId="1" xfId="8" applyFont="1" applyFill="1" applyBorder="1" applyAlignment="1">
      <alignment horizontal="center" vertical="center" wrapText="1"/>
    </xf>
    <xf numFmtId="0" fontId="18" fillId="4" borderId="1" xfId="0" applyFont="1" applyFill="1" applyBorder="1" applyAlignment="1">
      <alignment horizontal="left" vertical="center" wrapText="1"/>
    </xf>
    <xf numFmtId="0" fontId="19" fillId="4" borderId="1" xfId="0" applyFont="1" applyFill="1" applyBorder="1" applyAlignment="1">
      <alignment horizontal="center" vertical="center" wrapText="1"/>
    </xf>
    <xf numFmtId="0" fontId="30" fillId="4" borderId="1" xfId="1" applyFont="1" applyFill="1" applyBorder="1" applyAlignment="1">
      <alignment horizontal="center" vertical="center" wrapText="1"/>
    </xf>
    <xf numFmtId="164" fontId="19" fillId="4" borderId="23" xfId="0" applyNumberFormat="1" applyFont="1" applyFill="1" applyBorder="1" applyAlignment="1">
      <alignment horizontal="left" vertical="center" wrapText="1"/>
    </xf>
    <xf numFmtId="0" fontId="19" fillId="4" borderId="18" xfId="0" applyFont="1" applyFill="1" applyBorder="1" applyAlignment="1">
      <alignment horizontal="left" vertical="center" wrapText="1"/>
    </xf>
    <xf numFmtId="0" fontId="19" fillId="4" borderId="19" xfId="0" applyFont="1" applyFill="1" applyBorder="1" applyAlignment="1">
      <alignment horizontal="left" vertical="center" wrapText="1"/>
    </xf>
    <xf numFmtId="0" fontId="19" fillId="4" borderId="21" xfId="0" applyFont="1" applyFill="1" applyBorder="1" applyAlignment="1">
      <alignment horizontal="left" vertical="center" wrapText="1"/>
    </xf>
    <xf numFmtId="0" fontId="19" fillId="4" borderId="20" xfId="0" applyFont="1" applyFill="1" applyBorder="1" applyAlignment="1">
      <alignment horizontal="left" vertical="center" wrapText="1"/>
    </xf>
    <xf numFmtId="0" fontId="19" fillId="4" borderId="24" xfId="0" applyFont="1" applyFill="1" applyBorder="1" applyAlignment="1">
      <alignment horizontal="left" vertical="center" wrapText="1"/>
    </xf>
    <xf numFmtId="0" fontId="23" fillId="4" borderId="14" xfId="1" applyFont="1" applyFill="1" applyBorder="1" applyAlignment="1">
      <alignment horizontal="left" vertical="center" wrapText="1"/>
    </xf>
    <xf numFmtId="0" fontId="19" fillId="0" borderId="0" xfId="0" applyFont="1" applyBorder="1">
      <alignment vertical="center"/>
    </xf>
    <xf numFmtId="0" fontId="30" fillId="4" borderId="1" xfId="1" applyFont="1" applyFill="1" applyBorder="1" applyAlignment="1">
      <alignment horizontal="left" vertical="center" wrapText="1"/>
    </xf>
    <xf numFmtId="0" fontId="19" fillId="4" borderId="0" xfId="0" applyFont="1" applyFill="1" applyBorder="1" applyAlignment="1">
      <alignment horizontal="left" vertical="top" wrapText="1"/>
    </xf>
    <xf numFmtId="0" fontId="19" fillId="4" borderId="13" xfId="1" applyFont="1" applyFill="1" applyBorder="1" applyAlignment="1">
      <alignment horizontal="left" vertical="center" wrapText="1"/>
    </xf>
    <xf numFmtId="0" fontId="19" fillId="4" borderId="13" xfId="0" applyFont="1" applyFill="1" applyBorder="1" applyAlignment="1">
      <alignment horizontal="left" vertical="center" wrapText="1"/>
    </xf>
    <xf numFmtId="0" fontId="19" fillId="4" borderId="1" xfId="0" applyFont="1" applyFill="1" applyBorder="1">
      <alignment vertical="center"/>
    </xf>
    <xf numFmtId="0" fontId="19" fillId="4" borderId="1" xfId="1" applyFont="1" applyFill="1" applyBorder="1" applyAlignment="1">
      <alignment horizontal="center" vertical="center" wrapText="1"/>
    </xf>
    <xf numFmtId="14" fontId="19" fillId="4" borderId="1" xfId="0" applyNumberFormat="1" applyFont="1" applyFill="1" applyBorder="1" applyAlignment="1">
      <alignment horizontal="left" vertical="center" wrapText="1"/>
    </xf>
    <xf numFmtId="14" fontId="19" fillId="4" borderId="1" xfId="0" applyNumberFormat="1" applyFont="1" applyFill="1" applyBorder="1" applyAlignment="1">
      <alignment horizontal="left" vertical="center"/>
    </xf>
    <xf numFmtId="0" fontId="19" fillId="4" borderId="14" xfId="0" applyFont="1" applyFill="1" applyBorder="1" applyAlignment="1">
      <alignment horizontal="left" vertical="center"/>
    </xf>
    <xf numFmtId="14" fontId="19" fillId="4" borderId="14" xfId="0" applyNumberFormat="1" applyFont="1" applyFill="1" applyBorder="1" applyAlignment="1">
      <alignment horizontal="left" vertical="center"/>
    </xf>
    <xf numFmtId="0" fontId="18" fillId="3" borderId="1" xfId="0" applyFont="1" applyFill="1" applyBorder="1">
      <alignment vertical="center"/>
    </xf>
    <xf numFmtId="0" fontId="19" fillId="4" borderId="14" xfId="0" applyFont="1" applyFill="1" applyBorder="1" applyAlignment="1">
      <alignment vertical="center" wrapText="1"/>
    </xf>
    <xf numFmtId="0" fontId="19" fillId="0" borderId="0" xfId="0" applyFont="1" applyFill="1" applyBorder="1">
      <alignment vertical="center"/>
    </xf>
    <xf numFmtId="0" fontId="22" fillId="0" borderId="0" xfId="0" applyFont="1">
      <alignment vertical="center"/>
    </xf>
    <xf numFmtId="0" fontId="19" fillId="4" borderId="1" xfId="0" applyFont="1" applyFill="1" applyBorder="1" applyAlignment="1">
      <alignment horizontal="left" vertical="center" wrapText="1"/>
    </xf>
    <xf numFmtId="0" fontId="19" fillId="4" borderId="14" xfId="0" applyFont="1" applyFill="1" applyBorder="1" applyAlignment="1">
      <alignment horizontal="left" vertical="center" wrapText="1"/>
    </xf>
    <xf numFmtId="0" fontId="19" fillId="4" borderId="2" xfId="0" applyFont="1" applyFill="1" applyBorder="1" applyAlignment="1">
      <alignment horizontal="left" vertical="center" wrapText="1"/>
    </xf>
    <xf numFmtId="0" fontId="19" fillId="4" borderId="3" xfId="0" applyFont="1" applyFill="1" applyBorder="1" applyAlignment="1">
      <alignment horizontal="left" vertical="center" wrapText="1"/>
    </xf>
    <xf numFmtId="0" fontId="20" fillId="4" borderId="1" xfId="0" applyFont="1" applyFill="1" applyBorder="1" applyAlignment="1">
      <alignment horizontal="left" vertical="center" wrapText="1"/>
    </xf>
    <xf numFmtId="0" fontId="19" fillId="4" borderId="0" xfId="0" applyFont="1" applyFill="1" applyBorder="1" applyAlignment="1">
      <alignment horizontal="left" vertical="center" wrapText="1"/>
    </xf>
    <xf numFmtId="0" fontId="19" fillId="4" borderId="1" xfId="1" applyFont="1" applyFill="1" applyBorder="1" applyAlignment="1">
      <alignment horizontal="left" vertical="center" wrapText="1"/>
    </xf>
    <xf numFmtId="0" fontId="22" fillId="4" borderId="1" xfId="0" applyFont="1" applyFill="1" applyBorder="1" applyAlignment="1">
      <alignment horizontal="left" vertical="center" wrapText="1"/>
    </xf>
    <xf numFmtId="0" fontId="20" fillId="6" borderId="1" xfId="0" applyFont="1" applyFill="1" applyBorder="1" applyAlignment="1">
      <alignment horizontal="left" vertical="center" wrapText="1"/>
    </xf>
    <xf numFmtId="0" fontId="19" fillId="4" borderId="1" xfId="0" applyFont="1" applyFill="1" applyBorder="1" applyAlignment="1">
      <alignment horizontal="left" vertical="center" wrapText="1"/>
    </xf>
    <xf numFmtId="0" fontId="19" fillId="2" borderId="2"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4" borderId="2" xfId="0" applyFont="1" applyFill="1" applyBorder="1" applyAlignment="1">
      <alignment vertical="center" wrapText="1"/>
    </xf>
    <xf numFmtId="0" fontId="19" fillId="4" borderId="7" xfId="0" applyFont="1" applyFill="1" applyBorder="1" applyAlignment="1">
      <alignment vertical="center" wrapText="1"/>
    </xf>
    <xf numFmtId="0" fontId="19" fillId="4" borderId="3" xfId="0" applyFont="1" applyFill="1" applyBorder="1" applyAlignment="1">
      <alignment vertical="center" wrapText="1"/>
    </xf>
    <xf numFmtId="0" fontId="18" fillId="4" borderId="2"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24" fillId="2" borderId="2" xfId="0" applyFont="1" applyFill="1" applyBorder="1" applyAlignment="1">
      <alignment horizontal="center" vertical="center"/>
    </xf>
    <xf numFmtId="0" fontId="24" fillId="2" borderId="7" xfId="0" applyFont="1" applyFill="1" applyBorder="1" applyAlignment="1">
      <alignment horizontal="center" vertical="center"/>
    </xf>
    <xf numFmtId="0" fontId="18" fillId="3" borderId="2" xfId="0" applyFont="1" applyFill="1" applyBorder="1" applyAlignment="1">
      <alignment horizontal="center" vertical="center" wrapText="1"/>
    </xf>
    <xf numFmtId="0" fontId="18" fillId="3" borderId="7"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22" fillId="4" borderId="14" xfId="0" applyFont="1" applyFill="1" applyBorder="1" applyAlignment="1">
      <alignment horizontal="left" vertical="center" wrapText="1"/>
    </xf>
    <xf numFmtId="0" fontId="22" fillId="4" borderId="13" xfId="0" applyFont="1" applyFill="1" applyBorder="1" applyAlignment="1">
      <alignment horizontal="left" vertical="center" wrapText="1"/>
    </xf>
    <xf numFmtId="49" fontId="22" fillId="4" borderId="14" xfId="0" applyNumberFormat="1" applyFont="1" applyFill="1" applyBorder="1" applyAlignment="1">
      <alignment horizontal="left" vertical="center" wrapText="1"/>
    </xf>
    <xf numFmtId="49" fontId="22" fillId="4" borderId="13" xfId="0" applyNumberFormat="1" applyFont="1" applyFill="1" applyBorder="1" applyAlignment="1">
      <alignment horizontal="left" vertical="center" wrapText="1"/>
    </xf>
    <xf numFmtId="0" fontId="23" fillId="4" borderId="14" xfId="8" applyFont="1" applyFill="1" applyBorder="1" applyAlignment="1">
      <alignment horizontal="left" vertical="center" wrapText="1"/>
    </xf>
    <xf numFmtId="0" fontId="23" fillId="4" borderId="13" xfId="8" applyFont="1" applyFill="1" applyBorder="1" applyAlignment="1">
      <alignment horizontal="left" vertical="center" wrapText="1"/>
    </xf>
    <xf numFmtId="0" fontId="19" fillId="4" borderId="2" xfId="0" applyFont="1" applyFill="1" applyBorder="1" applyAlignment="1">
      <alignment horizontal="left" vertical="center" wrapText="1"/>
    </xf>
    <xf numFmtId="0" fontId="19" fillId="4" borderId="7" xfId="0" applyFont="1" applyFill="1" applyBorder="1" applyAlignment="1">
      <alignment horizontal="left" vertical="center" wrapText="1"/>
    </xf>
    <xf numFmtId="0" fontId="19" fillId="4" borderId="3" xfId="0" applyFont="1" applyFill="1" applyBorder="1" applyAlignment="1">
      <alignment horizontal="left" vertical="center" wrapText="1"/>
    </xf>
    <xf numFmtId="0" fontId="19" fillId="4" borderId="2"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18" fillId="4" borderId="1" xfId="0" applyFont="1" applyFill="1" applyBorder="1" applyAlignment="1">
      <alignment horizontal="center" vertical="center" wrapText="1"/>
    </xf>
    <xf numFmtId="0" fontId="19" fillId="4" borderId="1" xfId="1" applyFont="1" applyFill="1" applyBorder="1" applyAlignment="1">
      <alignment horizontal="left" vertical="center" wrapText="1"/>
    </xf>
    <xf numFmtId="0" fontId="18" fillId="4" borderId="1" xfId="0" applyFont="1" applyFill="1" applyBorder="1" applyAlignment="1">
      <alignment horizontal="left" vertical="center" wrapText="1"/>
    </xf>
    <xf numFmtId="0" fontId="19" fillId="4" borderId="2" xfId="1" applyFont="1" applyFill="1" applyBorder="1" applyAlignment="1">
      <alignment horizontal="left" vertical="center" wrapText="1"/>
    </xf>
    <xf numFmtId="0" fontId="19" fillId="4" borderId="3" xfId="1" applyFont="1" applyFill="1" applyBorder="1" applyAlignment="1">
      <alignment horizontal="left" vertical="center" wrapText="1"/>
    </xf>
    <xf numFmtId="0" fontId="19" fillId="4" borderId="1" xfId="0" applyFont="1" applyFill="1" applyBorder="1" applyAlignment="1">
      <alignment horizontal="left" vertical="center"/>
    </xf>
    <xf numFmtId="0" fontId="18" fillId="4" borderId="1" xfId="0" applyFont="1" applyFill="1" applyBorder="1" applyAlignment="1">
      <alignment horizontal="center" vertical="center"/>
    </xf>
    <xf numFmtId="0" fontId="18" fillId="3"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8" fillId="4" borderId="14" xfId="0" applyFont="1" applyFill="1" applyBorder="1" applyAlignment="1">
      <alignment horizontal="center" vertical="center" wrapText="1"/>
    </xf>
    <xf numFmtId="0" fontId="18" fillId="2" borderId="6"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3" borderId="6" xfId="0" applyFont="1" applyFill="1" applyBorder="1" applyAlignment="1">
      <alignment horizontal="center" vertical="center" wrapText="1"/>
    </xf>
    <xf numFmtId="0" fontId="18" fillId="3" borderId="0" xfId="0" applyFont="1" applyFill="1" applyBorder="1" applyAlignment="1">
      <alignment horizontal="center" vertical="center" wrapText="1"/>
    </xf>
    <xf numFmtId="0" fontId="18" fillId="3" borderId="10" xfId="0" applyFont="1" applyFill="1" applyBorder="1" applyAlignment="1">
      <alignment horizontal="center" vertical="center" wrapText="1"/>
    </xf>
    <xf numFmtId="0" fontId="19" fillId="4" borderId="6" xfId="1" applyFont="1" applyFill="1" applyBorder="1" applyAlignment="1">
      <alignment horizontal="center" vertical="center" wrapText="1"/>
    </xf>
    <xf numFmtId="0" fontId="19" fillId="4" borderId="0" xfId="0" applyFont="1" applyFill="1" applyBorder="1" applyAlignment="1">
      <alignment horizontal="center" vertical="center" wrapText="1"/>
    </xf>
    <xf numFmtId="0" fontId="19" fillId="4" borderId="10" xfId="0" applyFont="1" applyFill="1" applyBorder="1" applyAlignment="1">
      <alignment horizontal="center" vertical="center" wrapText="1"/>
    </xf>
    <xf numFmtId="0" fontId="18" fillId="3" borderId="11"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20" fillId="6" borderId="1" xfId="0" applyFont="1" applyFill="1" applyBorder="1" applyAlignment="1">
      <alignment horizontal="left" vertical="center" wrapText="1"/>
    </xf>
    <xf numFmtId="0" fontId="18" fillId="3" borderId="1" xfId="0" applyFont="1" applyFill="1" applyBorder="1" applyAlignment="1">
      <alignment horizontal="center" vertical="top" wrapText="1"/>
    </xf>
    <xf numFmtId="0" fontId="20" fillId="9" borderId="1" xfId="0" applyFont="1" applyFill="1" applyBorder="1" applyAlignment="1">
      <alignment horizontal="left" vertical="center" wrapText="1"/>
    </xf>
    <xf numFmtId="0" fontId="18" fillId="3" borderId="13"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4" borderId="13" xfId="0" applyFont="1" applyFill="1" applyBorder="1" applyAlignment="1">
      <alignment horizontal="left" vertical="center" wrapText="1"/>
    </xf>
    <xf numFmtId="0" fontId="18" fillId="4" borderId="6" xfId="0" applyFont="1" applyFill="1" applyBorder="1" applyAlignment="1">
      <alignment horizontal="left" vertical="center" wrapText="1"/>
    </xf>
    <xf numFmtId="0" fontId="18" fillId="4" borderId="10" xfId="0" applyFont="1" applyFill="1" applyBorder="1" applyAlignment="1">
      <alignment horizontal="left" vertical="center" wrapText="1"/>
    </xf>
    <xf numFmtId="0" fontId="18" fillId="2" borderId="2"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19" fillId="4" borderId="14" xfId="0" applyFont="1" applyFill="1" applyBorder="1" applyAlignment="1">
      <alignment horizontal="left" vertical="center" wrapText="1"/>
    </xf>
    <xf numFmtId="0" fontId="19" fillId="4" borderId="14" xfId="1" applyFont="1" applyFill="1" applyBorder="1" applyAlignment="1">
      <alignment horizontal="left" vertical="center" wrapText="1"/>
    </xf>
    <xf numFmtId="0" fontId="18" fillId="4" borderId="14" xfId="0" applyFont="1" applyFill="1" applyBorder="1" applyAlignment="1">
      <alignment horizontal="left" vertical="center" wrapText="1"/>
    </xf>
    <xf numFmtId="0" fontId="19" fillId="4" borderId="11" xfId="0" applyFont="1" applyFill="1" applyBorder="1" applyAlignment="1">
      <alignment horizontal="left" vertical="center" wrapText="1"/>
    </xf>
    <xf numFmtId="0" fontId="19" fillId="4" borderId="5" xfId="0" applyFont="1" applyFill="1" applyBorder="1" applyAlignment="1">
      <alignment horizontal="left" vertical="center" wrapText="1"/>
    </xf>
    <xf numFmtId="0" fontId="22" fillId="4" borderId="1" xfId="0" applyFont="1" applyFill="1" applyBorder="1" applyAlignment="1">
      <alignment horizontal="left" vertical="center" wrapText="1"/>
    </xf>
    <xf numFmtId="0" fontId="19" fillId="4" borderId="1" xfId="0" applyFont="1" applyFill="1" applyBorder="1" applyAlignment="1">
      <alignment horizontal="left" vertical="top" wrapText="1"/>
    </xf>
    <xf numFmtId="0" fontId="19" fillId="4" borderId="0" xfId="0" applyFont="1" applyFill="1" applyBorder="1" applyAlignment="1">
      <alignment horizontal="left" vertical="center" wrapText="1"/>
    </xf>
    <xf numFmtId="0" fontId="19" fillId="4" borderId="2" xfId="0" applyFont="1" applyFill="1" applyBorder="1" applyAlignment="1">
      <alignment horizontal="left" vertical="top" wrapText="1"/>
    </xf>
    <xf numFmtId="0" fontId="19" fillId="4" borderId="3" xfId="0" applyFont="1" applyFill="1" applyBorder="1" applyAlignment="1">
      <alignment horizontal="left" vertical="top" wrapText="1"/>
    </xf>
    <xf numFmtId="9" fontId="22" fillId="4" borderId="2" xfId="0" applyNumberFormat="1" applyFont="1" applyFill="1" applyBorder="1" applyAlignment="1">
      <alignment horizontal="left" vertical="center" wrapText="1"/>
    </xf>
    <xf numFmtId="0" fontId="22" fillId="4" borderId="7" xfId="0" applyFont="1" applyFill="1" applyBorder="1" applyAlignment="1">
      <alignment horizontal="left" vertical="center" wrapText="1"/>
    </xf>
    <xf numFmtId="0" fontId="22" fillId="4" borderId="3" xfId="0" applyFont="1" applyFill="1" applyBorder="1" applyAlignment="1">
      <alignment horizontal="left" vertical="center" wrapText="1"/>
    </xf>
    <xf numFmtId="0" fontId="23" fillId="4" borderId="1" xfId="1" applyFont="1" applyFill="1" applyBorder="1" applyAlignment="1">
      <alignment horizontal="left" vertical="center" wrapText="1"/>
    </xf>
    <xf numFmtId="0" fontId="24" fillId="4" borderId="1" xfId="0" applyFont="1" applyFill="1" applyBorder="1" applyAlignment="1">
      <alignment horizontal="left" vertical="center" wrapText="1"/>
    </xf>
    <xf numFmtId="0" fontId="18" fillId="2" borderId="11" xfId="0" applyFont="1" applyFill="1" applyBorder="1" applyAlignment="1">
      <alignment horizontal="center" vertical="center" wrapText="1"/>
    </xf>
    <xf numFmtId="0" fontId="18" fillId="2" borderId="4"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9" fillId="4" borderId="2" xfId="1" applyFont="1" applyFill="1" applyBorder="1" applyAlignment="1">
      <alignment horizontal="center" vertical="center" wrapText="1"/>
    </xf>
    <xf numFmtId="0" fontId="19" fillId="4" borderId="8" xfId="0" applyFont="1" applyFill="1" applyBorder="1" applyAlignment="1">
      <alignment horizontal="center" vertical="center" wrapText="1"/>
    </xf>
    <xf numFmtId="0" fontId="19" fillId="4" borderId="12" xfId="0" applyFont="1" applyFill="1" applyBorder="1" applyAlignment="1">
      <alignment horizontal="center" vertical="center" wrapText="1"/>
    </xf>
    <xf numFmtId="0" fontId="19" fillId="4" borderId="9" xfId="0" applyFont="1" applyFill="1" applyBorder="1" applyAlignment="1">
      <alignment horizontal="center" vertical="center" wrapText="1"/>
    </xf>
    <xf numFmtId="0" fontId="19" fillId="4" borderId="6" xfId="0" applyFont="1" applyFill="1" applyBorder="1" applyAlignment="1">
      <alignment horizontal="center" vertical="center" wrapText="1"/>
    </xf>
    <xf numFmtId="0" fontId="19" fillId="4" borderId="11" xfId="0" applyFont="1" applyFill="1" applyBorder="1" applyAlignment="1">
      <alignment horizontal="center" vertical="center" wrapText="1"/>
    </xf>
    <xf numFmtId="0" fontId="19" fillId="4" borderId="4" xfId="0" applyFont="1" applyFill="1" applyBorder="1" applyAlignment="1">
      <alignment horizontal="center" vertical="center" wrapText="1"/>
    </xf>
    <xf numFmtId="0" fontId="19" fillId="4" borderId="5" xfId="0" applyFont="1" applyFill="1" applyBorder="1" applyAlignment="1">
      <alignment horizontal="center" vertical="center" wrapText="1"/>
    </xf>
    <xf numFmtId="0" fontId="18" fillId="2" borderId="8" xfId="0" applyFont="1" applyFill="1" applyBorder="1" applyAlignment="1">
      <alignment horizontal="center" vertical="top" wrapText="1"/>
    </xf>
    <xf numFmtId="0" fontId="18" fillId="2" borderId="9" xfId="0" applyFont="1" applyFill="1" applyBorder="1" applyAlignment="1">
      <alignment horizontal="center" vertical="top" wrapText="1"/>
    </xf>
    <xf numFmtId="0" fontId="18" fillId="2" borderId="1" xfId="0" applyFont="1" applyFill="1" applyBorder="1" applyAlignment="1">
      <alignment horizontal="center" vertical="center" wrapText="1"/>
    </xf>
    <xf numFmtId="0" fontId="22" fillId="4" borderId="2" xfId="0" applyFont="1" applyFill="1" applyBorder="1" applyAlignment="1">
      <alignment horizontal="left" vertical="center" wrapText="1"/>
    </xf>
    <xf numFmtId="0" fontId="18" fillId="4" borderId="2" xfId="0" applyFont="1" applyFill="1" applyBorder="1" applyAlignment="1">
      <alignment horizontal="left" vertical="center" wrapText="1"/>
    </xf>
    <xf numFmtId="0" fontId="18" fillId="4" borderId="7" xfId="0" applyFont="1" applyFill="1" applyBorder="1" applyAlignment="1">
      <alignment horizontal="left" vertical="center" wrapText="1"/>
    </xf>
    <xf numFmtId="0" fontId="18" fillId="4" borderId="3" xfId="0" applyFont="1" applyFill="1" applyBorder="1" applyAlignment="1">
      <alignment horizontal="left" vertical="center" wrapText="1"/>
    </xf>
    <xf numFmtId="9" fontId="19" fillId="4" borderId="1" xfId="0" applyNumberFormat="1" applyFont="1" applyFill="1" applyBorder="1" applyAlignment="1">
      <alignment horizontal="left" vertical="center" wrapText="1"/>
    </xf>
    <xf numFmtId="0" fontId="25" fillId="4" borderId="1" xfId="1" applyFont="1" applyFill="1" applyBorder="1" applyAlignment="1">
      <alignment horizontal="left" vertical="center" wrapText="1"/>
    </xf>
    <xf numFmtId="0" fontId="25" fillId="4" borderId="1" xfId="0" applyFont="1" applyFill="1" applyBorder="1" applyAlignment="1">
      <alignment horizontal="left" vertical="center" wrapText="1"/>
    </xf>
    <xf numFmtId="0" fontId="18" fillId="4" borderId="6" xfId="0" applyFont="1" applyFill="1" applyBorder="1" applyAlignment="1">
      <alignment horizontal="center" vertical="center" wrapText="1"/>
    </xf>
    <xf numFmtId="0" fontId="18" fillId="4" borderId="0" xfId="0" applyFont="1" applyFill="1" applyBorder="1" applyAlignment="1">
      <alignment horizontal="center" vertical="center" wrapText="1"/>
    </xf>
    <xf numFmtId="0" fontId="18" fillId="4" borderId="10" xfId="0" applyFont="1" applyFill="1" applyBorder="1" applyAlignment="1">
      <alignment horizontal="center" vertical="center" wrapText="1"/>
    </xf>
    <xf numFmtId="0" fontId="19" fillId="4" borderId="8" xfId="0" applyFont="1" applyFill="1" applyBorder="1" applyAlignment="1">
      <alignment horizontal="left" vertical="center" wrapText="1"/>
    </xf>
    <xf numFmtId="0" fontId="19" fillId="4" borderId="9" xfId="0" applyFont="1" applyFill="1" applyBorder="1" applyAlignment="1">
      <alignment horizontal="left" vertical="center" wrapText="1"/>
    </xf>
    <xf numFmtId="0" fontId="18" fillId="2" borderId="26"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2" fillId="4" borderId="15" xfId="0" applyFont="1" applyFill="1" applyBorder="1" applyAlignment="1">
      <alignment horizontal="left" vertical="center" wrapText="1"/>
    </xf>
    <xf numFmtId="9" fontId="19" fillId="4" borderId="1" xfId="5" applyFont="1" applyFill="1" applyBorder="1" applyAlignment="1">
      <alignment horizontal="left" vertical="center" wrapText="1"/>
    </xf>
    <xf numFmtId="0" fontId="22" fillId="4" borderId="14" xfId="0" applyFont="1" applyFill="1" applyBorder="1" applyAlignment="1">
      <alignment horizontal="left" vertical="center"/>
    </xf>
    <xf numFmtId="0" fontId="22" fillId="4" borderId="13" xfId="0" applyFont="1" applyFill="1" applyBorder="1" applyAlignment="1">
      <alignment horizontal="left" vertical="center"/>
    </xf>
    <xf numFmtId="0" fontId="23" fillId="4" borderId="15" xfId="1" applyFont="1" applyFill="1" applyBorder="1" applyAlignment="1">
      <alignment horizontal="left" vertical="center" wrapText="1"/>
    </xf>
    <xf numFmtId="0" fontId="23" fillId="4" borderId="13" xfId="1" applyFont="1" applyFill="1" applyBorder="1" applyAlignment="1">
      <alignment horizontal="left" vertical="center" wrapText="1"/>
    </xf>
    <xf numFmtId="0" fontId="19" fillId="4" borderId="3" xfId="1" applyFont="1" applyFill="1" applyBorder="1" applyAlignment="1">
      <alignment horizontal="center" vertical="center" wrapText="1"/>
    </xf>
    <xf numFmtId="0" fontId="20" fillId="4" borderId="1" xfId="0" applyFont="1" applyFill="1" applyBorder="1" applyAlignment="1">
      <alignment horizontal="left" vertical="center" wrapText="1"/>
    </xf>
    <xf numFmtId="0" fontId="18" fillId="8" borderId="11" xfId="0" applyFont="1" applyFill="1" applyBorder="1" applyAlignment="1">
      <alignment horizontal="center" vertical="center" wrapText="1"/>
    </xf>
    <xf numFmtId="0" fontId="18" fillId="8" borderId="4" xfId="0" applyFont="1" applyFill="1" applyBorder="1" applyAlignment="1">
      <alignment horizontal="center" vertical="center" wrapText="1"/>
    </xf>
    <xf numFmtId="0" fontId="18" fillId="8" borderId="5" xfId="0" applyFont="1" applyFill="1" applyBorder="1" applyAlignment="1">
      <alignment horizontal="center" vertical="center" wrapText="1"/>
    </xf>
    <xf numFmtId="0" fontId="20" fillId="4" borderId="17" xfId="0" applyFont="1" applyFill="1" applyBorder="1" applyAlignment="1">
      <alignment horizontal="left" vertical="center" wrapText="1"/>
    </xf>
    <xf numFmtId="0" fontId="19" fillId="4" borderId="29" xfId="0" applyFont="1" applyFill="1" applyBorder="1" applyAlignment="1">
      <alignment horizontal="left" vertical="center"/>
    </xf>
    <xf numFmtId="0" fontId="26" fillId="4" borderId="16" xfId="0" applyFont="1" applyFill="1" applyBorder="1" applyAlignment="1">
      <alignment horizontal="left" vertical="center"/>
    </xf>
    <xf numFmtId="0" fontId="20" fillId="4" borderId="19" xfId="0" applyFont="1" applyFill="1" applyBorder="1" applyAlignment="1">
      <alignment horizontal="left" vertical="center" wrapText="1"/>
    </xf>
    <xf numFmtId="0" fontId="19" fillId="4" borderId="20" xfId="0" applyFont="1" applyFill="1" applyBorder="1" applyAlignment="1">
      <alignment horizontal="left" vertical="center"/>
    </xf>
    <xf numFmtId="0" fontId="22" fillId="10" borderId="16" xfId="0" applyFont="1" applyFill="1" applyBorder="1" applyAlignment="1">
      <alignment horizontal="left" vertical="center"/>
    </xf>
    <xf numFmtId="0" fontId="22" fillId="10" borderId="17" xfId="0" applyFont="1" applyFill="1" applyBorder="1" applyAlignment="1">
      <alignment horizontal="left" vertical="center" wrapText="1"/>
    </xf>
    <xf numFmtId="0" fontId="19" fillId="4" borderId="29" xfId="0" applyFont="1" applyFill="1" applyBorder="1" applyAlignment="1">
      <alignment horizontal="left" vertical="center" wrapText="1"/>
    </xf>
    <xf numFmtId="0" fontId="23" fillId="10" borderId="16" xfId="1" applyFont="1" applyFill="1" applyBorder="1" applyAlignment="1">
      <alignment horizontal="left" vertical="center"/>
    </xf>
    <xf numFmtId="0" fontId="19" fillId="6" borderId="1" xfId="0" applyFont="1" applyFill="1" applyBorder="1" applyAlignment="1">
      <alignment horizontal="left" vertical="center" wrapText="1"/>
    </xf>
    <xf numFmtId="0" fontId="22" fillId="4" borderId="8" xfId="0" applyFont="1" applyFill="1" applyBorder="1" applyAlignment="1">
      <alignment horizontal="left" vertical="center" wrapText="1"/>
    </xf>
    <xf numFmtId="0" fontId="22" fillId="4" borderId="9" xfId="0" applyFont="1" applyFill="1" applyBorder="1" applyAlignment="1">
      <alignment horizontal="left" vertical="center" wrapText="1"/>
    </xf>
    <xf numFmtId="0" fontId="22" fillId="4" borderId="15" xfId="0" applyFont="1" applyFill="1" applyBorder="1" applyAlignment="1">
      <alignment horizontal="left" vertical="center"/>
    </xf>
    <xf numFmtId="0" fontId="22" fillId="4" borderId="6" xfId="0" applyFont="1" applyFill="1" applyBorder="1" applyAlignment="1">
      <alignment horizontal="left" vertical="center" wrapText="1"/>
    </xf>
    <xf numFmtId="0" fontId="22" fillId="4" borderId="10" xfId="0" applyFont="1" applyFill="1" applyBorder="1" applyAlignment="1">
      <alignment horizontal="left" vertical="center" wrapText="1"/>
    </xf>
    <xf numFmtId="0" fontId="22" fillId="4" borderId="11" xfId="0" applyFont="1" applyFill="1" applyBorder="1" applyAlignment="1">
      <alignment horizontal="left" vertical="center" wrapText="1"/>
    </xf>
    <xf numFmtId="0" fontId="22" fillId="4" borderId="5" xfId="0" applyFont="1" applyFill="1" applyBorder="1" applyAlignment="1">
      <alignment horizontal="left" vertical="center" wrapText="1"/>
    </xf>
    <xf numFmtId="0" fontId="23" fillId="4" borderId="2" xfId="8" applyFont="1" applyFill="1" applyBorder="1" applyAlignment="1">
      <alignment horizontal="left" vertical="center" wrapText="1"/>
    </xf>
    <xf numFmtId="3" fontId="19" fillId="4" borderId="1" xfId="0" applyNumberFormat="1" applyFont="1" applyFill="1" applyBorder="1" applyAlignment="1">
      <alignment vertical="center" wrapText="1"/>
    </xf>
    <xf numFmtId="14" fontId="31" fillId="4" borderId="0" xfId="0" applyNumberFormat="1" applyFont="1" applyFill="1" applyAlignment="1">
      <alignment vertical="center"/>
    </xf>
    <xf numFmtId="0" fontId="30" fillId="4" borderId="2" xfId="1" applyFont="1" applyFill="1" applyBorder="1" applyAlignment="1">
      <alignment vertical="center" wrapText="1"/>
    </xf>
    <xf numFmtId="0" fontId="19" fillId="4" borderId="3" xfId="1" applyFont="1" applyFill="1" applyBorder="1" applyAlignment="1">
      <alignment vertical="center" wrapText="1"/>
    </xf>
    <xf numFmtId="14" fontId="19" fillId="4" borderId="1" xfId="0" applyNumberFormat="1" applyFont="1" applyFill="1" applyBorder="1" applyAlignment="1">
      <alignment vertical="center" wrapText="1"/>
    </xf>
  </cellXfs>
  <cellStyles count="13">
    <cellStyle name="Hipervínculo" xfId="1" builtinId="8"/>
    <cellStyle name="Hipervínculo 2" xfId="8" xr:uid="{16FBABFD-FE96-497C-9791-9167718F4FF0}"/>
    <cellStyle name="Hipervínculo 3" xfId="6" xr:uid="{1620AC87-3957-4AC4-A16B-983DCC1DFE57}"/>
    <cellStyle name="Hyperlink" xfId="2" xr:uid="{CD26CB38-ECCC-4820-8264-7EDC39F42E5E}"/>
    <cellStyle name="Hyperlink 2" xfId="9" xr:uid="{4D1A2B09-A75D-4573-BD3F-744A325F27E1}"/>
    <cellStyle name="Millares [0]" xfId="4" builtinId="6"/>
    <cellStyle name="Millares [0] 2" xfId="11" xr:uid="{F2BBB922-939E-47AF-B4AD-F5791ACC973E}"/>
    <cellStyle name="Normal" xfId="0" builtinId="0"/>
    <cellStyle name="Normal 2" xfId="3" xr:uid="{D8FA96C1-92CA-4626-8A14-1E7F14B180B7}"/>
    <cellStyle name="Normal 2 2" xfId="10" xr:uid="{313B2D7D-58D2-438C-985E-015F45408417}"/>
    <cellStyle name="Normal 3" xfId="7" xr:uid="{64282CFD-0ED0-4E91-BE49-B3DB1BDFC3A0}"/>
    <cellStyle name="Porcentaje" xfId="5" builtinId="5"/>
    <cellStyle name="Porcentaje 2" xfId="12" xr:uid="{0EB2A9C7-09FC-40D9-ABD5-3C3BFA4F0E7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1" i="0" u="sng" strike="noStrike" kern="1200" spc="0" baseline="0">
                <a:solidFill>
                  <a:schemeClr val="tx1">
                    <a:lumMod val="65000"/>
                    <a:lumOff val="35000"/>
                  </a:schemeClr>
                </a:solidFill>
                <a:latin typeface="Seaford" panose="00000500000000000000" pitchFamily="2" charset="0"/>
                <a:ea typeface="+mn-ea"/>
                <a:cs typeface="+mn-cs"/>
              </a:defRPr>
            </a:pPr>
            <a:r>
              <a:rPr lang="es-PY" b="1" u="sng"/>
              <a:t>Ejecución Presupuestaria al 31/09/2022</a:t>
            </a:r>
          </a:p>
        </c:rich>
      </c:tx>
      <c:overlay val="0"/>
      <c:spPr>
        <a:noFill/>
        <a:ln>
          <a:noFill/>
        </a:ln>
        <a:effectLst/>
      </c:sp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D-EEC8-4F94-A726-F8DAF96F340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EEC8-4F94-A726-F8DAF96F340C}"/>
              </c:ext>
            </c:extLst>
          </c:dPt>
          <c:dLbls>
            <c:dLbl>
              <c:idx val="0"/>
              <c:layout>
                <c:manualLayout>
                  <c:x val="8.3766304780084219E-2"/>
                  <c:y val="8.7456255468066485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EEC8-4F94-A726-F8DAF96F340C}"/>
                </c:ext>
              </c:extLst>
            </c:dLbl>
            <c:dLbl>
              <c:idx val="1"/>
              <c:layout>
                <c:manualLayout>
                  <c:x val="-8.8187286248309876E-2"/>
                  <c:y val="-4.844087197433653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EEC8-4F94-A726-F8DAF96F340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Seaford" panose="00000500000000000000" pitchFamily="2" charset="0"/>
                    <a:ea typeface="+mn-ea"/>
                    <a:cs typeface="+mn-cs"/>
                  </a:defRPr>
                </a:pPr>
                <a:endParaRPr lang="es-PY"/>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([1]Administración!$E$39,[1]Administración!$F$39)</c:f>
              <c:strCache>
                <c:ptCount val="2"/>
                <c:pt idx="0">
                  <c:v>Ejecutado</c:v>
                </c:pt>
                <c:pt idx="1">
                  <c:v>Saldos</c:v>
                </c:pt>
              </c:strCache>
            </c:strRef>
          </c:cat>
          <c:val>
            <c:numRef>
              <c:f>([1]Administración!$E$144,[1]Administración!$F$144)</c:f>
              <c:numCache>
                <c:formatCode>General</c:formatCode>
                <c:ptCount val="2"/>
                <c:pt idx="0">
                  <c:v>83833764530</c:v>
                </c:pt>
                <c:pt idx="1">
                  <c:v>71531096516</c:v>
                </c:pt>
              </c:numCache>
            </c:numRef>
          </c:val>
          <c:extLst>
            <c:ext xmlns:c16="http://schemas.microsoft.com/office/drawing/2014/chart" uri="{C3380CC4-5D6E-409C-BE32-E72D297353CC}">
              <c16:uniqueId val="{00000010-EEC8-4F94-A726-F8DAF96F340C}"/>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Seaford" panose="00000500000000000000" pitchFamily="2" charset="0"/>
              <a:ea typeface="+mn-ea"/>
              <a:cs typeface="+mn-cs"/>
            </a:defRPr>
          </a:pPr>
          <a:endParaRPr lang="es-PY"/>
        </a:p>
      </c:txPr>
    </c:legend>
    <c:plotVisOnly val="1"/>
    <c:dispBlanksAs val="gap"/>
    <c:showDLblsOverMax val="0"/>
    <c:extLst/>
  </c:chart>
  <c:spPr>
    <a:solidFill>
      <a:schemeClr val="bg1"/>
    </a:solidFill>
    <a:ln w="9525" cap="flat" cmpd="sng" algn="ctr">
      <a:noFill/>
      <a:round/>
    </a:ln>
    <a:effectLst/>
  </c:spPr>
  <c:txPr>
    <a:bodyPr/>
    <a:lstStyle/>
    <a:p>
      <a:pPr>
        <a:defRPr sz="1000">
          <a:latin typeface="Seaford" panose="00000500000000000000" pitchFamily="2" charset="0"/>
        </a:defRPr>
      </a:pPr>
      <a:endParaRPr lang="es-PY"/>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chart" Target="../charts/chart1.xml"/><Relationship Id="rId7" Type="http://schemas.openxmlformats.org/officeDocument/2006/relationships/image" Target="../media/image5.png"/><Relationship Id="rId2" Type="http://schemas.openxmlformats.org/officeDocument/2006/relationships/image" Target="cid:image002.png@01D87741.54FA77B0"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emf"/><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7</xdr:col>
      <xdr:colOff>0</xdr:colOff>
      <xdr:row>175</xdr:row>
      <xdr:rowOff>0</xdr:rowOff>
    </xdr:from>
    <xdr:to>
      <xdr:col>7</xdr:col>
      <xdr:colOff>152400</xdr:colOff>
      <xdr:row>175</xdr:row>
      <xdr:rowOff>152400</xdr:rowOff>
    </xdr:to>
    <xdr:pic>
      <xdr:nvPicPr>
        <xdr:cNvPr id="11" name="Imagen 10" descr="​icono de Carpeta">
          <a:extLst>
            <a:ext uri="{FF2B5EF4-FFF2-40B4-BE49-F238E27FC236}">
              <a16:creationId xmlns:a16="http://schemas.microsoft.com/office/drawing/2014/main" id="{FAF292E2-B536-4B23-A039-92A7830F4C6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9763125" y="28813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175</xdr:row>
      <xdr:rowOff>0</xdr:rowOff>
    </xdr:from>
    <xdr:to>
      <xdr:col>7</xdr:col>
      <xdr:colOff>152400</xdr:colOff>
      <xdr:row>175</xdr:row>
      <xdr:rowOff>152400</xdr:rowOff>
    </xdr:to>
    <xdr:pic>
      <xdr:nvPicPr>
        <xdr:cNvPr id="13" name="Imagen 12" descr="​icono de Carpeta">
          <a:extLst>
            <a:ext uri="{FF2B5EF4-FFF2-40B4-BE49-F238E27FC236}">
              <a16:creationId xmlns:a16="http://schemas.microsoft.com/office/drawing/2014/main" id="{0C06A554-7EC0-4577-8D1D-DF0445E4E4C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9763125" y="28813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162</xdr:row>
      <xdr:rowOff>0</xdr:rowOff>
    </xdr:from>
    <xdr:to>
      <xdr:col>7</xdr:col>
      <xdr:colOff>152400</xdr:colOff>
      <xdr:row>162</xdr:row>
      <xdr:rowOff>152400</xdr:rowOff>
    </xdr:to>
    <xdr:pic>
      <xdr:nvPicPr>
        <xdr:cNvPr id="14" name="Imagen 13" descr="​icono de Carpeta">
          <a:extLst>
            <a:ext uri="{FF2B5EF4-FFF2-40B4-BE49-F238E27FC236}">
              <a16:creationId xmlns:a16="http://schemas.microsoft.com/office/drawing/2014/main" id="{BA73D1A7-C3F9-49EA-B9BE-AA605D5CF1F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1010900" y="22745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162</xdr:row>
      <xdr:rowOff>0</xdr:rowOff>
    </xdr:from>
    <xdr:to>
      <xdr:col>7</xdr:col>
      <xdr:colOff>152400</xdr:colOff>
      <xdr:row>162</xdr:row>
      <xdr:rowOff>152400</xdr:rowOff>
    </xdr:to>
    <xdr:pic>
      <xdr:nvPicPr>
        <xdr:cNvPr id="18" name="Imagen 2" descr="​icono de Carpeta">
          <a:extLst>
            <a:ext uri="{FF2B5EF4-FFF2-40B4-BE49-F238E27FC236}">
              <a16:creationId xmlns:a16="http://schemas.microsoft.com/office/drawing/2014/main" id="{6764950A-9853-44E7-99C8-910233B6DE6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1010900" y="22745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785813</xdr:colOff>
      <xdr:row>319</xdr:row>
      <xdr:rowOff>69057</xdr:rowOff>
    </xdr:from>
    <xdr:to>
      <xdr:col>6</xdr:col>
      <xdr:colOff>1357313</xdr:colOff>
      <xdr:row>321</xdr:row>
      <xdr:rowOff>154782</xdr:rowOff>
    </xdr:to>
    <xdr:graphicFrame macro="">
      <xdr:nvGraphicFramePr>
        <xdr:cNvPr id="21" name="Gráfico 20">
          <a:extLst>
            <a:ext uri="{FF2B5EF4-FFF2-40B4-BE49-F238E27FC236}">
              <a16:creationId xmlns:a16="http://schemas.microsoft.com/office/drawing/2014/main" id="{1194B84B-B0F0-4296-A1E0-B71ED22A07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19049</xdr:colOff>
      <xdr:row>161</xdr:row>
      <xdr:rowOff>19053</xdr:rowOff>
    </xdr:from>
    <xdr:to>
      <xdr:col>7</xdr:col>
      <xdr:colOff>0</xdr:colOff>
      <xdr:row>161</xdr:row>
      <xdr:rowOff>1988344</xdr:rowOff>
    </xdr:to>
    <xdr:pic>
      <xdr:nvPicPr>
        <xdr:cNvPr id="23" name="8 Imagen">
          <a:extLst>
            <a:ext uri="{FF2B5EF4-FFF2-40B4-BE49-F238E27FC236}">
              <a16:creationId xmlns:a16="http://schemas.microsoft.com/office/drawing/2014/main" id="{5D861C17-5393-4F1B-8419-D8AD9325DF05}"/>
            </a:ext>
          </a:extLst>
        </xdr:cNvPr>
        <xdr:cNvPicPr>
          <a:picLocks noChangeAspect="1"/>
        </xdr:cNvPicPr>
      </xdr:nvPicPr>
      <xdr:blipFill>
        <a:blip xmlns:r="http://schemas.openxmlformats.org/officeDocument/2006/relationships" r:embed="rId4"/>
        <a:stretch>
          <a:fillRect/>
        </a:stretch>
      </xdr:blipFill>
      <xdr:spPr>
        <a:xfrm>
          <a:off x="10532268" y="133845303"/>
          <a:ext cx="1993107" cy="1969291"/>
        </a:xfrm>
        <a:prstGeom prst="rect">
          <a:avLst/>
        </a:prstGeom>
      </xdr:spPr>
    </xdr:pic>
    <xdr:clientData/>
  </xdr:twoCellAnchor>
  <xdr:twoCellAnchor>
    <xdr:from>
      <xdr:col>7</xdr:col>
      <xdr:colOff>0</xdr:colOff>
      <xdr:row>124</xdr:row>
      <xdr:rowOff>0</xdr:rowOff>
    </xdr:from>
    <xdr:to>
      <xdr:col>7</xdr:col>
      <xdr:colOff>152400</xdr:colOff>
      <xdr:row>124</xdr:row>
      <xdr:rowOff>152400</xdr:rowOff>
    </xdr:to>
    <xdr:pic>
      <xdr:nvPicPr>
        <xdr:cNvPr id="28" name="Imagen 27" descr="​icono de Carpeta">
          <a:extLst>
            <a:ext uri="{FF2B5EF4-FFF2-40B4-BE49-F238E27FC236}">
              <a16:creationId xmlns:a16="http://schemas.microsoft.com/office/drawing/2014/main" id="{653D8270-96CA-4CD8-8343-624F9990F98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1010900" y="22745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124</xdr:row>
      <xdr:rowOff>0</xdr:rowOff>
    </xdr:from>
    <xdr:to>
      <xdr:col>7</xdr:col>
      <xdr:colOff>152400</xdr:colOff>
      <xdr:row>124</xdr:row>
      <xdr:rowOff>152400</xdr:rowOff>
    </xdr:to>
    <xdr:pic>
      <xdr:nvPicPr>
        <xdr:cNvPr id="29" name="Imagen 2" descr="​icono de Carpeta">
          <a:extLst>
            <a:ext uri="{FF2B5EF4-FFF2-40B4-BE49-F238E27FC236}">
              <a16:creationId xmlns:a16="http://schemas.microsoft.com/office/drawing/2014/main" id="{650B3091-6DF0-47C6-B955-BE06B1E3B07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1010900" y="22745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83343</xdr:colOff>
      <xdr:row>332</xdr:row>
      <xdr:rowOff>1131094</xdr:rowOff>
    </xdr:from>
    <xdr:to>
      <xdr:col>6</xdr:col>
      <xdr:colOff>1537159</xdr:colOff>
      <xdr:row>332</xdr:row>
      <xdr:rowOff>1821656</xdr:rowOff>
    </xdr:to>
    <xdr:pic>
      <xdr:nvPicPr>
        <xdr:cNvPr id="12" name="Imagen 11">
          <a:extLst>
            <a:ext uri="{FF2B5EF4-FFF2-40B4-BE49-F238E27FC236}">
              <a16:creationId xmlns:a16="http://schemas.microsoft.com/office/drawing/2014/main" id="{0E094C70-68F6-41CB-8024-72BB96045F3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18031" y="309324375"/>
          <a:ext cx="1453816" cy="690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119063</xdr:colOff>
      <xdr:row>334</xdr:row>
      <xdr:rowOff>714374</xdr:rowOff>
    </xdr:from>
    <xdr:to>
      <xdr:col>6</xdr:col>
      <xdr:colOff>1928812</xdr:colOff>
      <xdr:row>334</xdr:row>
      <xdr:rowOff>3500436</xdr:rowOff>
    </xdr:to>
    <xdr:pic>
      <xdr:nvPicPr>
        <xdr:cNvPr id="2" name="Imagen 1">
          <a:extLst>
            <a:ext uri="{FF2B5EF4-FFF2-40B4-BE49-F238E27FC236}">
              <a16:creationId xmlns:a16="http://schemas.microsoft.com/office/drawing/2014/main" id="{1E5888E2-1AED-4B5B-8B88-F6B814A98D3D}"/>
            </a:ext>
          </a:extLst>
        </xdr:cNvPr>
        <xdr:cNvPicPr>
          <a:picLocks noChangeAspect="1"/>
        </xdr:cNvPicPr>
      </xdr:nvPicPr>
      <xdr:blipFill>
        <a:blip xmlns:r="http://schemas.openxmlformats.org/officeDocument/2006/relationships" r:embed="rId6"/>
        <a:stretch>
          <a:fillRect/>
        </a:stretch>
      </xdr:blipFill>
      <xdr:spPr>
        <a:xfrm>
          <a:off x="10953751" y="311896124"/>
          <a:ext cx="1809749" cy="2786062"/>
        </a:xfrm>
        <a:prstGeom prst="rect">
          <a:avLst/>
        </a:prstGeom>
      </xdr:spPr>
    </xdr:pic>
    <xdr:clientData/>
  </xdr:twoCellAnchor>
  <xdr:twoCellAnchor editAs="oneCell">
    <xdr:from>
      <xdr:col>6</xdr:col>
      <xdr:colOff>331190</xdr:colOff>
      <xdr:row>335</xdr:row>
      <xdr:rowOff>202406</xdr:rowOff>
    </xdr:from>
    <xdr:to>
      <xdr:col>6</xdr:col>
      <xdr:colOff>1905000</xdr:colOff>
      <xdr:row>335</xdr:row>
      <xdr:rowOff>1107282</xdr:rowOff>
    </xdr:to>
    <xdr:pic>
      <xdr:nvPicPr>
        <xdr:cNvPr id="3" name="Imagen 2">
          <a:extLst>
            <a:ext uri="{FF2B5EF4-FFF2-40B4-BE49-F238E27FC236}">
              <a16:creationId xmlns:a16="http://schemas.microsoft.com/office/drawing/2014/main" id="{A0DF4119-6975-489A-8C3A-72A39AA63614}"/>
            </a:ext>
          </a:extLst>
        </xdr:cNvPr>
        <xdr:cNvPicPr>
          <a:picLocks noChangeAspect="1"/>
        </xdr:cNvPicPr>
      </xdr:nvPicPr>
      <xdr:blipFill>
        <a:blip xmlns:r="http://schemas.openxmlformats.org/officeDocument/2006/relationships" r:embed="rId7"/>
        <a:stretch>
          <a:fillRect/>
        </a:stretch>
      </xdr:blipFill>
      <xdr:spPr>
        <a:xfrm>
          <a:off x="11165878" y="315979969"/>
          <a:ext cx="1573810" cy="904876"/>
        </a:xfrm>
        <a:prstGeom prst="rect">
          <a:avLst/>
        </a:prstGeom>
      </xdr:spPr>
    </xdr:pic>
    <xdr:clientData/>
  </xdr:twoCellAnchor>
  <xdr:twoCellAnchor editAs="oneCell">
    <xdr:from>
      <xdr:col>6</xdr:col>
      <xdr:colOff>779888</xdr:colOff>
      <xdr:row>336</xdr:row>
      <xdr:rowOff>309562</xdr:rowOff>
    </xdr:from>
    <xdr:to>
      <xdr:col>6</xdr:col>
      <xdr:colOff>1369217</xdr:colOff>
      <xdr:row>336</xdr:row>
      <xdr:rowOff>1046223</xdr:rowOff>
    </xdr:to>
    <xdr:pic>
      <xdr:nvPicPr>
        <xdr:cNvPr id="4" name="Imagen 3">
          <a:extLst>
            <a:ext uri="{FF2B5EF4-FFF2-40B4-BE49-F238E27FC236}">
              <a16:creationId xmlns:a16="http://schemas.microsoft.com/office/drawing/2014/main" id="{F43685BC-3E4E-4E7D-9ED3-28454529E7DC}"/>
            </a:ext>
          </a:extLst>
        </xdr:cNvPr>
        <xdr:cNvPicPr>
          <a:picLocks noChangeAspect="1"/>
        </xdr:cNvPicPr>
      </xdr:nvPicPr>
      <xdr:blipFill>
        <a:blip xmlns:r="http://schemas.openxmlformats.org/officeDocument/2006/relationships" r:embed="rId8"/>
        <a:stretch>
          <a:fillRect/>
        </a:stretch>
      </xdr:blipFill>
      <xdr:spPr>
        <a:xfrm flipH="1">
          <a:off x="11614576" y="317396812"/>
          <a:ext cx="589329" cy="736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servian/Desktop/Documentos%20Presupuesto/Documentos%202022/11.%20Transparencia%202022/PLANILLA%20DE%20INFORMES%20PARCIALES%20DE%20RENDICION%20DE%20CUENTAS%202022%20AL%2030-09-202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la Completa"/>
      <sheetName val="Industria"/>
      <sheetName val="Comercio y Servicios"/>
      <sheetName val="Rediex"/>
      <sheetName val="Administración"/>
      <sheetName val="Auditoría"/>
      <sheetName val="MECIP"/>
      <sheetName val="Gabinete Técnico"/>
      <sheetName val="MIPYMES"/>
      <sheetName val="UTA"/>
    </sheetNames>
    <sheetDataSet>
      <sheetData sheetId="0"/>
      <sheetData sheetId="1"/>
      <sheetData sheetId="2"/>
      <sheetData sheetId="3"/>
      <sheetData sheetId="4">
        <row r="39">
          <cell r="E39" t="str">
            <v>Ejecutado</v>
          </cell>
          <cell r="F39" t="str">
            <v>Saldos</v>
          </cell>
        </row>
        <row r="144">
          <cell r="E144">
            <v>83833764530</v>
          </cell>
          <cell r="F144">
            <v>71531096516</v>
          </cell>
        </row>
      </sheetData>
      <sheetData sheetId="5"/>
      <sheetData sheetId="6"/>
      <sheetData sheetId="7"/>
      <sheetData sheetId="8"/>
      <sheetData sheetId="9"/>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6" Type="http://schemas.openxmlformats.org/officeDocument/2006/relationships/hyperlink" Target="https://transparencia.senac.gov.py/portal/historial-cumplimiento" TargetMode="External"/><Relationship Id="rId21" Type="http://schemas.openxmlformats.org/officeDocument/2006/relationships/hyperlink" Target="https://transparencia.senac.gov.py/gestion-cumplimiento" TargetMode="External"/><Relationship Id="rId42" Type="http://schemas.openxmlformats.org/officeDocument/2006/relationships/hyperlink" Target="https://www.contrataciones.gov.py/licitaciones/convocatoria/416025-contratacion-directa-n-10-2022-renovacion-licencias-arcserve-backup-plurianual-1.html" TargetMode="External"/><Relationship Id="rId47" Type="http://schemas.openxmlformats.org/officeDocument/2006/relationships/hyperlink" Target="https://www.contrataciones.gov.py/licitaciones/adjudicacion/408751-contratacion-directa-n-01-2022-servicio-telefonia-movil-contrato-abierto-plurianual-1/resumen-adjudicacion.html" TargetMode="External"/><Relationship Id="rId63" Type="http://schemas.openxmlformats.org/officeDocument/2006/relationships/hyperlink" Target="mailto:info@rediex.gov.py" TargetMode="External"/><Relationship Id="rId68" Type="http://schemas.openxmlformats.org/officeDocument/2006/relationships/hyperlink" Target="http://www.twitter.com/rediexparaguay" TargetMode="External"/><Relationship Id="rId84" Type="http://schemas.openxmlformats.org/officeDocument/2006/relationships/hyperlink" Target="../../../../../../../AppData/Local/Microsoft/AppData/Local/admorel_mic_gov_py/_layouts/15/onedrive.aspx?id=%2Fpersonal%2Fadmorel%5Fmic%5Fgov%5Fpy%2FDocuments%2FEvidencias%20Informe%20Rendici%C3%B3n%20de%20Cuentas%20DGCS%202022" TargetMode="External"/><Relationship Id="rId89" Type="http://schemas.openxmlformats.org/officeDocument/2006/relationships/hyperlink" Target="https://micpy-my.sharepoint.com/:f:/g/personal/scomercio_mic_gov_py/EtrqZ9ogyVxNmgZPtf7mCEMBKxoBSTYxnDdVKxELySiYKw?e=cPcFX7" TargetMode="External"/><Relationship Id="rId16" Type="http://schemas.openxmlformats.org/officeDocument/2006/relationships/hyperlink" Target="https://www.mic.gov.py/mic/w/mic/pdf/inciso_c/sueldos_202206-Jun.pdf" TargetMode="External"/><Relationship Id="rId107" Type="http://schemas.openxmlformats.org/officeDocument/2006/relationships/printerSettings" Target="../printerSettings/printerSettings1.bin"/><Relationship Id="rId11" Type="http://schemas.openxmlformats.org/officeDocument/2006/relationships/hyperlink" Target="https://www.mic.gov.py/mic/w/mic/pdf/inciso_c/sueldos_202203-Mar.pdf" TargetMode="External"/><Relationship Id="rId32" Type="http://schemas.openxmlformats.org/officeDocument/2006/relationships/hyperlink" Target="https://www.contrataciones.gov.py/licitaciones/planificacion/416165-mantenimiento-reparacion-aires-acondicionados-1.html" TargetMode="External"/><Relationship Id="rId37" Type="http://schemas.openxmlformats.org/officeDocument/2006/relationships/hyperlink" Target="https://www.contrataciones.gov.py/licitaciones/convocatoria/408746-consultoria-contratacion-servicios-arquitectura-e-ingenieria-1.html" TargetMode="External"/><Relationship Id="rId53" Type="http://schemas.openxmlformats.org/officeDocument/2006/relationships/hyperlink" Target="http://www.acraiz.gov.py/" TargetMode="External"/><Relationship Id="rId58" Type="http://schemas.openxmlformats.org/officeDocument/2006/relationships/hyperlink" Target="https://micpy-my.sharepoint.com/:b:/g/personal/bianca_balbuena_mic_gov_py/Ec8_n9oQy1xAoWmbJyenPWcB8SSpjpkEcGHmKOsFmOrS6Q?e=VSpwRt" TargetMode="External"/><Relationship Id="rId74" Type="http://schemas.openxmlformats.org/officeDocument/2006/relationships/hyperlink" Target="https://www.instagram.com/p/CgT4tA4PxFX/" TargetMode="External"/><Relationship Id="rId79" Type="http://schemas.openxmlformats.org/officeDocument/2006/relationships/hyperlink" Target="https://drive.google.com/drive/folders/1eepI4EmJjLhjBlmuo2XnLpWfLLP_B9PY" TargetMode="External"/><Relationship Id="rId102" Type="http://schemas.openxmlformats.org/officeDocument/2006/relationships/hyperlink" Target="https://www.afd.gov.py/noticias/senac-y-afd-presentan-el-sello-integridad-empresarial-418" TargetMode="External"/><Relationship Id="rId5" Type="http://schemas.openxmlformats.org/officeDocument/2006/relationships/hyperlink" Target="../../../../../../../:f:/g/personal/scomercio_mic_gov_py/Es9s6yatIt5Ek-TD9mBOvn4BFPX_SCMnPoju3yl4wcETLQ?e=WDPT33" TargetMode="External"/><Relationship Id="rId90" Type="http://schemas.openxmlformats.org/officeDocument/2006/relationships/hyperlink" Target="https://micpy-my.sharepoint.com/:f:/g/personal/scomercio_mic_gov_py/EtrqZ9ogyVxNmgZPtf7mCEMBKxoBSTYxnDdVKxELySiYKw?e=cPcFX7" TargetMode="External"/><Relationship Id="rId95" Type="http://schemas.openxmlformats.org/officeDocument/2006/relationships/hyperlink" Target="https://micpy-my.sharepoint.com/:f:/g/personal/bianca_balbuena_mic_gov_py/Ep0gFLVzaZVAghTFmdpn5eYB2qPT1LTinUkkqx3RValLoA?e=N1w7Rc" TargetMode="External"/><Relationship Id="rId22" Type="http://schemas.openxmlformats.org/officeDocument/2006/relationships/hyperlink" Target="https://transparencia.senac.gov.py/portal/historial-cumplimiento" TargetMode="External"/><Relationship Id="rId27" Type="http://schemas.openxmlformats.org/officeDocument/2006/relationships/hyperlink" Target="https://transparencia.senac.gov.py/portal/historial-cumplimiento" TargetMode="External"/><Relationship Id="rId43" Type="http://schemas.openxmlformats.org/officeDocument/2006/relationships/hyperlink" Target="https://www.contrataciones.gov.py/licitaciones/adjudicacion/413754-licitacion-concurso-ofertas-n-3-2022-servicio-guarda-administracion-gestion-archivos-1/resumen-adjudicacion.html" TargetMode="External"/><Relationship Id="rId48" Type="http://schemas.openxmlformats.org/officeDocument/2006/relationships/hyperlink" Target="https://www.contrataciones.gov.py/licitaciones/adjudicacion/408685-licitacion-concurso-ofertas-n-1-2022-provision-pasajes-aereos-nacionales-e-internaci-1/resumen-adjudicacion.html" TargetMode="External"/><Relationship Id="rId64" Type="http://schemas.openxmlformats.org/officeDocument/2006/relationships/hyperlink" Target="mailto:info@rediex.gov.py" TargetMode="External"/><Relationship Id="rId69" Type="http://schemas.openxmlformats.org/officeDocument/2006/relationships/hyperlink" Target="https://www.gruporiquelme.com/noticias/artesanos-productores-y-emprendedores-conformaran-la-feria-de-pequenos-productores-en-los-supermercados-real" TargetMode="External"/><Relationship Id="rId80" Type="http://schemas.openxmlformats.org/officeDocument/2006/relationships/hyperlink" Target="https://drive.google.com/drive/folders/1hfikMO9_7aSL8ZssHfgoro7swzqDXPfs" TargetMode="External"/><Relationship Id="rId85" Type="http://schemas.openxmlformats.org/officeDocument/2006/relationships/hyperlink" Target="../../../../../../../AppData/Local/Microsoft/AppData/Local/admorel_mic_gov_py/_layouts/15/onedrive.aspx?id=%2Fpersonal%2Fadmorel%5Fmic%5Fgov%5Fpy%2FDocuments%2FEvidencias%20Informe%20Rendici%C3%B3n%20de%20Cuentas%20DGCS%202022" TargetMode="External"/><Relationship Id="rId12" Type="http://schemas.openxmlformats.org/officeDocument/2006/relationships/hyperlink" Target="https://www.mic.gov.py/mic/w/mic/pdf/inciso_c/sueldos_202202-Feb.pdf" TargetMode="External"/><Relationship Id="rId17" Type="http://schemas.openxmlformats.org/officeDocument/2006/relationships/hyperlink" Target="https://www.mic.gov.py/mic/w/mic/pdf/inciso_c/sueldos_202207-Jul.pdf" TargetMode="External"/><Relationship Id="rId33" Type="http://schemas.openxmlformats.org/officeDocument/2006/relationships/hyperlink" Target="https://www.contrataciones.gov.py/buscador/general.html?filtro=417610&amp;page=" TargetMode="External"/><Relationship Id="rId38" Type="http://schemas.openxmlformats.org/officeDocument/2006/relationships/hyperlink" Target="https://www.contrataciones.gov.py/licitaciones/convocatoria/416345-licitacion-concurso-ofertas-n-6-2022-servicios-taxi-aereo-contrato-abierto-plurianua-1.html" TargetMode="External"/><Relationship Id="rId59" Type="http://schemas.openxmlformats.org/officeDocument/2006/relationships/hyperlink" Target="https://micpy-my.sharepoint.com/:b:/g/personal/bianca_balbuena_mic_gov_py/Ec8_n9oQy1xAoWmbJyenPWcB8SSpjpkEcGHmKOsFmOrS6Q?e=VSpwRt" TargetMode="External"/><Relationship Id="rId103" Type="http://schemas.openxmlformats.org/officeDocument/2006/relationships/hyperlink" Target="https://transparencia.gov.py/index.php/noticias/en-senatur-socializan-el-sello-integridad" TargetMode="External"/><Relationship Id="rId108" Type="http://schemas.openxmlformats.org/officeDocument/2006/relationships/drawing" Target="../drawings/drawing1.xml"/><Relationship Id="rId20" Type="http://schemas.openxmlformats.org/officeDocument/2006/relationships/hyperlink" Target="https://transparencia.senac.gov.py/gestion-cumplimiento" TargetMode="External"/><Relationship Id="rId41" Type="http://schemas.openxmlformats.org/officeDocument/2006/relationships/hyperlink" Target="https://www.contrataciones.gov.py/licitaciones/adjudicacion/416406-contratacion-directa-n-11-2022-renovacion-licencias-equipos-fortigate201e-plurianual-1/resumen-adjudicacion.html" TargetMode="External"/><Relationship Id="rId54" Type="http://schemas.openxmlformats.org/officeDocument/2006/relationships/hyperlink" Target="mailto:reclamo-dgce@mic.gov.py" TargetMode="External"/><Relationship Id="rId62" Type="http://schemas.openxmlformats.org/officeDocument/2006/relationships/hyperlink" Target="https://www.facebook.com/rediexpy" TargetMode="External"/><Relationship Id="rId70" Type="http://schemas.openxmlformats.org/officeDocument/2006/relationships/hyperlink" Target="https://www.ip.gov.py/ip/emprende-shopping-se-realiza-con-charlas-y-exposicion-de-ventas-este-miercoles/" TargetMode="External"/><Relationship Id="rId75" Type="http://schemas.openxmlformats.org/officeDocument/2006/relationships/hyperlink" Target="https://drive.google.com/drive/folders/1ypY6SLVi71gyYsKSA1IsrojXyhbYOQ8T" TargetMode="External"/><Relationship Id="rId83" Type="http://schemas.openxmlformats.org/officeDocument/2006/relationships/hyperlink" Target="https://micpy-my.sharepoint.com/:f:/g/personal/scomercio_mic_gov_py/EtrqZ9ogyVxNmgZPtf7mCEMBKxoBSTYxnDdVKxELySiYKw?e=cPcFX7" TargetMode="External"/><Relationship Id="rId88" Type="http://schemas.openxmlformats.org/officeDocument/2006/relationships/hyperlink" Target="../../../../../../../AppData/Local/Microsoft/AppData/:f:/g/personal/scomercio_mic_gov_py/EoZV0vgScw9Bjh-oD6WOyNoBHhTdlROIjqk_6g7BNbUSPg?e=1lYLwA" TargetMode="External"/><Relationship Id="rId91" Type="http://schemas.openxmlformats.org/officeDocument/2006/relationships/hyperlink" Target="https://micpy-my.sharepoint.com/:f:/g/personal/scomercio_mic_gov_py/EtrqZ9ogyVxNmgZPtf7mCEMBKxoBSTYxnDdVKxELySiYKw?e=cPcFX7" TargetMode="External"/><Relationship Id="rId96" Type="http://schemas.openxmlformats.org/officeDocument/2006/relationships/hyperlink" Target="https://micpy-my.sharepoint.com/:f:/g/personal/bianca_balbuena_mic_gov_py/EmSk9lrrkD1LrdO3ZKUiDEwBoukv2UWMLAtzaxv0GhlTDw?e=uDVHAj" TargetMode="External"/><Relationship Id="rId1" Type="http://schemas.openxmlformats.org/officeDocument/2006/relationships/hyperlink" Target="https://www.mic.gov.py/mic/w/mic/pdf/188.2021.pdf" TargetMode="External"/><Relationship Id="rId6" Type="http://schemas.openxmlformats.org/officeDocument/2006/relationships/hyperlink" Target="https://www.mipymes.gov.py/formalizacion/" TargetMode="External"/><Relationship Id="rId15" Type="http://schemas.openxmlformats.org/officeDocument/2006/relationships/hyperlink" Target="https://www.mic.gov.py/mic/w/mic/pdf/inciso_c/sueldos_202205-May.pdf" TargetMode="External"/><Relationship Id="rId23" Type="http://schemas.openxmlformats.org/officeDocument/2006/relationships/hyperlink" Target="https://transparencia.senac.gov.py/portal/historial-cumplimiento" TargetMode="External"/><Relationship Id="rId28" Type="http://schemas.openxmlformats.org/officeDocument/2006/relationships/hyperlink" Target="https://www.contrataciones.gov.py/licitaciones/planificacion/418919-adquisicion-computadoras-escritorio-1.html" TargetMode="External"/><Relationship Id="rId36" Type="http://schemas.openxmlformats.org/officeDocument/2006/relationships/hyperlink" Target="https://www.contrataciones.gov.py/licitaciones/convocatoria/416279-contratacion-directa-n-3-2022-mantenimiento-equipos-analizadores-rayos-x-laboratorio-1.html" TargetMode="External"/><Relationship Id="rId49" Type="http://schemas.openxmlformats.org/officeDocument/2006/relationships/hyperlink" Target="https://www.contrataciones.gov.py/licitaciones/convocatoria/413459-contratacion-directa-n-7-2022-adquisicion-e-instalacion-cortinas-contrato-abierto-1.html" TargetMode="External"/><Relationship Id="rId57" Type="http://schemas.openxmlformats.org/officeDocument/2006/relationships/hyperlink" Target="https://micpy-my.sharepoint.com/:b:/g/personal/bianca_balbuena_mic_gov_py/Ec8_n9oQy1xAoWmbJyenPWcB8SSpjpkEcGHmKOsFmOrS6Q?e=VSpwRt" TargetMode="External"/><Relationship Id="rId106" Type="http://schemas.openxmlformats.org/officeDocument/2006/relationships/hyperlink" Target="https://denuncias.gov.py/gestion-interna/denuncias" TargetMode="External"/><Relationship Id="rId10" Type="http://schemas.openxmlformats.org/officeDocument/2006/relationships/hyperlink" Target="https://micpy-my.sharepoint.com/:x:/g/personal/bianca_balbuena_mic_gov_py/EUfi74CvN-9Aie-CEjjRn2UBnBkvqg_4tWge2BRCwujKrQ?e=CqilfL" TargetMode="External"/><Relationship Id="rId31" Type="http://schemas.openxmlformats.org/officeDocument/2006/relationships/hyperlink" Target="https://www.contrataciones.gov.py/licitaciones/convocatoria/417032-contratacion-directa-n-12-2022-recarga-extintores-mic-1.html" TargetMode="External"/><Relationship Id="rId44" Type="http://schemas.openxmlformats.org/officeDocument/2006/relationships/hyperlink" Target="https://www.contrataciones.gov.py/licitaciones/adjudicacion/413524-contratacion-directa-n-6-2022-provision-insumos-cafeteria-contrato-abierto-plurianua-1/resumen-adjudicacion.html" TargetMode="External"/><Relationship Id="rId52" Type="http://schemas.openxmlformats.org/officeDocument/2006/relationships/hyperlink" Target="https://www.contrataciones.gov.py/licitaciones/adjudicacion/408750-contratacion-directa-n-4-2022-servicio-fumigacion-contrato-abierto-plurianual-ad-ref-1/resumen-adjudicacion.html" TargetMode="External"/><Relationship Id="rId60" Type="http://schemas.openxmlformats.org/officeDocument/2006/relationships/hyperlink" Target="https://www.linkedin.com/company/rediexpy/" TargetMode="External"/><Relationship Id="rId65" Type="http://schemas.openxmlformats.org/officeDocument/2006/relationships/hyperlink" Target="http://www.investinparaguay.com.py/" TargetMode="External"/><Relationship Id="rId73" Type="http://schemas.openxmlformats.org/officeDocument/2006/relationships/hyperlink" Target="https://www.facebook.com/supermercados.realpy/photos/5085670351542315" TargetMode="External"/><Relationship Id="rId78" Type="http://schemas.openxmlformats.org/officeDocument/2006/relationships/hyperlink" Target="https://www.mre.gov.py/index.php/noticias-de-embajadas-y-consulados/concluye-ronda-de-negociaciones-con-singapur" TargetMode="External"/><Relationship Id="rId81" Type="http://schemas.openxmlformats.org/officeDocument/2006/relationships/hyperlink" Target="https://drive.google.com/drive/folders/1WJLMlccfvCjLOtPH-jEa-482b3TwAUKY" TargetMode="External"/><Relationship Id="rId86" Type="http://schemas.openxmlformats.org/officeDocument/2006/relationships/hyperlink" Target="../../../../../../../AppData/Local/Microsoft/AppData/Local/admorel_mic_gov_py/_layouts/15/onedrive.aspx?id=%2Fpersonal%2Fadmorel%5Fmic%5Fgov%5Fpy%2FDocuments%2FEvidencias%20Informe%20Rendici%C3%B3n%20de%20Cuentas%20DGCS%202022" TargetMode="External"/><Relationship Id="rId94" Type="http://schemas.openxmlformats.org/officeDocument/2006/relationships/hyperlink" Target="https://micpy-my.sharepoint.com/:f:/g/personal/bianca_balbuena_mic_gov_py/EvEJxApMcaJAkhke25k6KVoBWCKVQeV3EsZnmio3QCevEg?e=kUT9RW" TargetMode="External"/><Relationship Id="rId99" Type="http://schemas.openxmlformats.org/officeDocument/2006/relationships/hyperlink" Target="https://micpy-my.sharepoint.com/:x:/g/personal/bianca_balbuena_mic_gov_py/EUfi74CvN-9Aie-CEjjRn2UBnBkvqg_4tWge2BRCwujKrQ?e=CqilfL" TargetMode="External"/><Relationship Id="rId101" Type="http://schemas.openxmlformats.org/officeDocument/2006/relationships/hyperlink" Target="https://senac.gov.py/index.php/noticias/presentan-sello-integridad-paraguay-ante-mujeres-emprendedoras" TargetMode="External"/><Relationship Id="rId4" Type="http://schemas.openxmlformats.org/officeDocument/2006/relationships/hyperlink" Target="https://drive.google.com/drive/folders/1w-XF9XMAdpg-ndfIf6PRhRAsAQsslcTn?usp=sharing" TargetMode="External"/><Relationship Id="rId9" Type="http://schemas.openxmlformats.org/officeDocument/2006/relationships/hyperlink" Target="https://micpy-my.sharepoint.com/:x:/g/personal/bianca_balbuena_mic_gov_py/EUfi74CvN-9Aie-CEjjRn2UBnBkvqg_4tWge2BRCwujKrQ?e=CqilfL" TargetMode="External"/><Relationship Id="rId13" Type="http://schemas.openxmlformats.org/officeDocument/2006/relationships/hyperlink" Target="https://www.mic.gov.py/mic/w/mic/pdf/inciso_c/sueldos_202201-Ene.pdf" TargetMode="External"/><Relationship Id="rId18" Type="http://schemas.openxmlformats.org/officeDocument/2006/relationships/hyperlink" Target="https://www.mic.gov.py/mic/w/mic/pdf/inciso_c/sueldos_202208-Ago.pdf" TargetMode="External"/><Relationship Id="rId39" Type="http://schemas.openxmlformats.org/officeDocument/2006/relationships/hyperlink" Target="https://www.contrataciones.gov.py/licitaciones/adjudicacion/415238-licitacion-concurso-ofertas-n-4-2022-subasta-baja-electronica-servicio-impresion-cop-1/resumen-adjudicacion.html" TargetMode="External"/><Relationship Id="rId34" Type="http://schemas.openxmlformats.org/officeDocument/2006/relationships/hyperlink" Target="https://www.contrataciones.gov.py/licitaciones/convocatoria/415369-licitacion-concurso-ofertas-n-5-2022-subasta-baja-electronica-seguro-vehiculos-edifi-1.html" TargetMode="External"/><Relationship Id="rId50" Type="http://schemas.openxmlformats.org/officeDocument/2006/relationships/hyperlink" Target="https://www.contrataciones.gov.py/convenios-marco/convocatoria/412997-incorporacion-articulos-ferreteria-electricidad-tienda-virtual.html" TargetMode="External"/><Relationship Id="rId55" Type="http://schemas.openxmlformats.org/officeDocument/2006/relationships/hyperlink" Target="https://docs.wto.org/dol2fe/Pages/SS/directdoc.aspx?filename=s:/G/TBTN22/PRY135.pdf" TargetMode="External"/><Relationship Id="rId76" Type="http://schemas.openxmlformats.org/officeDocument/2006/relationships/hyperlink" Target="https://www.acraiz.gov.py/html/Agentesderegistrosvit.html" TargetMode="External"/><Relationship Id="rId97" Type="http://schemas.openxmlformats.org/officeDocument/2006/relationships/hyperlink" Target="https://micpy-my.sharepoint.com/:x:/g/personal/bianca_balbuena_mic_gov_py/EUfi74CvN-9Aie-CEjjRn2UBnBkvqg_4tWge2BRCwujKrQ?e=CqilfL" TargetMode="External"/><Relationship Id="rId104" Type="http://schemas.openxmlformats.org/officeDocument/2006/relationships/hyperlink" Target="https://www.contrataciones.gov.py/noticias/433.html" TargetMode="External"/><Relationship Id="rId7" Type="http://schemas.openxmlformats.org/officeDocument/2006/relationships/hyperlink" Target="https://www.hoy.com.py/nacionales/senac-y-mic-lanzan-programa-del-sello-integridad" TargetMode="External"/><Relationship Id="rId71" Type="http://schemas.openxmlformats.org/officeDocument/2006/relationships/hyperlink" Target="https://www.mic.gov.py/mic/w/mic/pdf/CAFSA%20-%20SUPERMERCADOS%20ARETE.pdf" TargetMode="External"/><Relationship Id="rId92" Type="http://schemas.openxmlformats.org/officeDocument/2006/relationships/hyperlink" Target="https://micpy-my.sharepoint.com/:f:/g/personal/bianca_balbuena_mic_gov_py/EqzeakcyfLdNnwnytarEiZ0B8V2X1b8TkuDmET-7-tp8Yg?e=j4Zc38" TargetMode="External"/><Relationship Id="rId2" Type="http://schemas.openxmlformats.org/officeDocument/2006/relationships/hyperlink" Target="https://www.mic.gov.py/mic/w/mic/pdf/Resol_99_2022.pdf" TargetMode="External"/><Relationship Id="rId29" Type="http://schemas.openxmlformats.org/officeDocument/2006/relationships/hyperlink" Target="https://www.contrataciones.gov.py/licitaciones/convocatoria/417075-licitacion-publica-nacional-n-2-2022-subasta-baja-electronica-contratacion-seguro-me-1.html" TargetMode="External"/><Relationship Id="rId24" Type="http://schemas.openxmlformats.org/officeDocument/2006/relationships/hyperlink" Target="https://transparencia.senac.gov.py/portal/historial-cumplimiento" TargetMode="External"/><Relationship Id="rId40" Type="http://schemas.openxmlformats.org/officeDocument/2006/relationships/hyperlink" Target="https://www.contrataciones.gov.py/licitaciones/adjudicacion/415012-contratacion-directa-n-9-2022-adquisicion-carnet-identificacion-funcionarios-ministe-1/resumen-adjudicacion.html" TargetMode="External"/><Relationship Id="rId45" Type="http://schemas.openxmlformats.org/officeDocument/2006/relationships/hyperlink" Target="https://www.contrataciones.gov.py/licitaciones/adjudicacion/413837-contratacion-directa-n-5-2022-adquisicion-camara-fotografica-sus-accesorios-direccio-1/resumen-adjudicacion.html" TargetMode="External"/><Relationship Id="rId66" Type="http://schemas.openxmlformats.org/officeDocument/2006/relationships/hyperlink" Target="mailto:info@rediex.gov.py" TargetMode="External"/><Relationship Id="rId87" Type="http://schemas.openxmlformats.org/officeDocument/2006/relationships/hyperlink" Target="../../../../../../../AppData/Local/Microsoft/AppData/:f:/g/personal/scomercio_mic_gov_py/EoZV0vgScw9Bjh-oD6WOyNoBHhTdlROIjqk_6g7BNbUSPg?e=1lYLwA" TargetMode="External"/><Relationship Id="rId61" Type="http://schemas.openxmlformats.org/officeDocument/2006/relationships/hyperlink" Target="https://www.instagram.com/rediex_paraguay/" TargetMode="External"/><Relationship Id="rId82" Type="http://schemas.openxmlformats.org/officeDocument/2006/relationships/hyperlink" Target="https://documentos.mercosur.int/" TargetMode="External"/><Relationship Id="rId19" Type="http://schemas.openxmlformats.org/officeDocument/2006/relationships/hyperlink" Target="https://transparencia.senac.gov.py/gestion-cumplimiento" TargetMode="External"/><Relationship Id="rId14" Type="http://schemas.openxmlformats.org/officeDocument/2006/relationships/hyperlink" Target="https://www.mic.gov.py/mic/w/mic/pdf/inciso_c/sueldos_202204-Abr.pdf" TargetMode="External"/><Relationship Id="rId30" Type="http://schemas.openxmlformats.org/officeDocument/2006/relationships/hyperlink" Target="https://www.contrataciones.gov.py/licitaciones/convocatoria/415668-licitacion-publica-nacional-n-1-2022-subasta-baja-electronica-contratacion-servicios-1.html" TargetMode="External"/><Relationship Id="rId35" Type="http://schemas.openxmlformats.org/officeDocument/2006/relationships/hyperlink" Target="https://www.contrataciones.gov.py/licitaciones/convocatoria/416448-licitacion-concurso-ofertas-n-8-2022-actualizacion-versiones-soporte-tecnico-licenci-1.html" TargetMode="External"/><Relationship Id="rId56" Type="http://schemas.openxmlformats.org/officeDocument/2006/relationships/hyperlink" Target="https://micpy-my.sharepoint.com/:b:/g/personal/bianca_balbuena_mic_gov_py/Ec8_n9oQy1xAoWmbJyenPWcB8SSpjpkEcGHmKOsFmOrS6Q?e=VSpwRt" TargetMode="External"/><Relationship Id="rId77" Type="http://schemas.openxmlformats.org/officeDocument/2006/relationships/hyperlink" Target="https://drive.google.com/drive/folders/1WJLMlccfvCjLOtPH-jEa-482b3TwAUKY" TargetMode="External"/><Relationship Id="rId100" Type="http://schemas.openxmlformats.org/officeDocument/2006/relationships/hyperlink" Target="https://www.mic.gov.py/exporta_facil/index.html" TargetMode="External"/><Relationship Id="rId105" Type="http://schemas.openxmlformats.org/officeDocument/2006/relationships/hyperlink" Target="https://denuncias.gov.py/gestion-interna/denuncias" TargetMode="External"/><Relationship Id="rId8" Type="http://schemas.openxmlformats.org/officeDocument/2006/relationships/hyperlink" Target="https://docs.google.com/document/d/1pCX0NQxlGDeS6FaAXbXRV-CeFHMtqxZ_/edit" TargetMode="External"/><Relationship Id="rId51" Type="http://schemas.openxmlformats.org/officeDocument/2006/relationships/hyperlink" Target="https://www.contrataciones.gov.py/licitaciones/adjudicacion/408741-contratacion-directa-n-02-2022-servicio-limpieza-predio-parque-industrial-ministerio-1/resumen-adjudicacion.html" TargetMode="External"/><Relationship Id="rId72" Type="http://schemas.openxmlformats.org/officeDocument/2006/relationships/hyperlink" Target="https://www.mic.gov.py/mic/w/mic/pdf/ALES%20S.A%20-%20CASA%20RICA.pdf" TargetMode="External"/><Relationship Id="rId93" Type="http://schemas.openxmlformats.org/officeDocument/2006/relationships/hyperlink" Target="https://micpy-my.sharepoint.com/:f:/g/personal/bianca_balbuena_mic_gov_py/Eim7isfU0WtGjL-nds0gQs4B7JVS4y0HYh_-coKh9NVsSw?e=YixrRm" TargetMode="External"/><Relationship Id="rId98" Type="http://schemas.openxmlformats.org/officeDocument/2006/relationships/hyperlink" Target="https://micpy-my.sharepoint.com/:x:/g/personal/bianca_balbuena_mic_gov_py/EUfi74CvN-9Aie-CEjjRn2UBnBkvqg_4tWge2BRCwujKrQ?e=CqilfL" TargetMode="External"/><Relationship Id="rId3" Type="http://schemas.openxmlformats.org/officeDocument/2006/relationships/hyperlink" Target="https://www.mic.gov.py/mic/w/mic/pdf/Resol_99_2022.pdf" TargetMode="External"/><Relationship Id="rId25" Type="http://schemas.openxmlformats.org/officeDocument/2006/relationships/hyperlink" Target="https://transparencia.senac.gov.py/portal/historial-cumplimiento" TargetMode="External"/><Relationship Id="rId46" Type="http://schemas.openxmlformats.org/officeDocument/2006/relationships/hyperlink" Target="https://www.contrataciones.gov.py/licitaciones/adjudicacion/413380-contratacion-directa-n-8-2022-alquiler-bebederos-electricos-contrato-plurianual-1/resumen-adjudicacion.html" TargetMode="External"/><Relationship Id="rId67" Type="http://schemas.openxmlformats.org/officeDocument/2006/relationships/hyperlink" Target="https://paraguayexport.gov.p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U542"/>
  <sheetViews>
    <sheetView tabSelected="1" topLeftCell="A383" zoomScale="55" zoomScaleNormal="55" workbookViewId="0">
      <selection activeCell="A387" sqref="A387:G388"/>
    </sheetView>
  </sheetViews>
  <sheetFormatPr baseColWidth="10" defaultColWidth="9.140625" defaultRowHeight="15"/>
  <cols>
    <col min="1" max="1" width="21.5703125" customWidth="1"/>
    <col min="2" max="2" width="29.140625" customWidth="1"/>
    <col min="3" max="3" width="40" customWidth="1"/>
    <col min="4" max="4" width="22.5703125" customWidth="1"/>
    <col min="5" max="5" width="24.7109375" customWidth="1"/>
    <col min="6" max="6" width="27.42578125" customWidth="1"/>
    <col min="7" max="7" width="30.140625" customWidth="1"/>
    <col min="8" max="8" width="8.28515625" customWidth="1"/>
    <col min="9" max="9" width="23.140625" customWidth="1"/>
  </cols>
  <sheetData>
    <row r="1" spans="1:12" ht="16.5">
      <c r="A1" s="214" t="s">
        <v>117</v>
      </c>
      <c r="B1" s="215"/>
      <c r="C1" s="215"/>
      <c r="D1" s="215"/>
      <c r="E1" s="215"/>
      <c r="F1" s="215"/>
      <c r="G1" s="216"/>
      <c r="H1" s="29"/>
      <c r="I1" s="12"/>
      <c r="J1" s="5"/>
      <c r="K1" s="5"/>
      <c r="L1" s="5"/>
    </row>
    <row r="2" spans="1:12" ht="16.5">
      <c r="A2" s="218"/>
      <c r="B2" s="219"/>
      <c r="C2" s="219"/>
      <c r="D2" s="219"/>
      <c r="E2" s="219"/>
      <c r="F2" s="219"/>
      <c r="G2" s="220"/>
      <c r="H2" s="30"/>
      <c r="I2" s="12"/>
      <c r="J2" s="5"/>
      <c r="K2" s="5"/>
      <c r="L2" s="5"/>
    </row>
    <row r="3" spans="1:12" ht="16.5">
      <c r="A3" s="218" t="s">
        <v>0</v>
      </c>
      <c r="B3" s="219"/>
      <c r="C3" s="219"/>
      <c r="D3" s="219"/>
      <c r="E3" s="219"/>
      <c r="F3" s="219"/>
      <c r="G3" s="220"/>
      <c r="H3" s="30"/>
      <c r="I3" s="12"/>
      <c r="J3" s="5"/>
      <c r="K3" s="5"/>
      <c r="L3" s="5"/>
    </row>
    <row r="4" spans="1:12" ht="33" customHeight="1">
      <c r="A4" s="31" t="s">
        <v>1</v>
      </c>
      <c r="B4" s="247" t="s">
        <v>121</v>
      </c>
      <c r="C4" s="247"/>
      <c r="D4" s="32"/>
      <c r="E4" s="32"/>
      <c r="F4" s="32"/>
      <c r="G4" s="33"/>
      <c r="H4" s="30"/>
      <c r="I4" s="12"/>
      <c r="J4" s="5"/>
      <c r="K4" s="5"/>
      <c r="L4" s="5"/>
    </row>
    <row r="5" spans="1:12" ht="31.5">
      <c r="A5" s="31" t="s">
        <v>2</v>
      </c>
      <c r="B5" s="247" t="s">
        <v>652</v>
      </c>
      <c r="C5" s="247"/>
      <c r="D5" s="32"/>
      <c r="E5" s="32"/>
      <c r="F5" s="32"/>
      <c r="G5" s="33"/>
      <c r="H5" s="30"/>
      <c r="I5" s="12"/>
      <c r="J5" s="5"/>
      <c r="K5" s="5"/>
      <c r="L5" s="5"/>
    </row>
    <row r="6" spans="1:12" ht="16.5">
      <c r="A6" s="255" t="s">
        <v>3</v>
      </c>
      <c r="B6" s="256"/>
      <c r="C6" s="256"/>
      <c r="D6" s="256"/>
      <c r="E6" s="256"/>
      <c r="F6" s="256"/>
      <c r="G6" s="257"/>
      <c r="H6" s="30"/>
      <c r="I6" s="12"/>
      <c r="J6" s="5"/>
      <c r="K6" s="5"/>
      <c r="L6" s="5"/>
    </row>
    <row r="7" spans="1:12" ht="15" customHeight="1">
      <c r="A7" s="259" t="s">
        <v>122</v>
      </c>
      <c r="B7" s="260"/>
      <c r="C7" s="260"/>
      <c r="D7" s="260"/>
      <c r="E7" s="260"/>
      <c r="F7" s="260"/>
      <c r="G7" s="261"/>
      <c r="H7" s="30"/>
      <c r="I7" s="12"/>
      <c r="J7" s="5"/>
      <c r="K7" s="5"/>
      <c r="L7" s="5"/>
    </row>
    <row r="8" spans="1:12" ht="15" customHeight="1">
      <c r="A8" s="262"/>
      <c r="B8" s="225"/>
      <c r="C8" s="225"/>
      <c r="D8" s="225"/>
      <c r="E8" s="225"/>
      <c r="F8" s="225"/>
      <c r="G8" s="226"/>
      <c r="H8" s="30"/>
      <c r="I8" s="12"/>
      <c r="J8" s="5"/>
      <c r="K8" s="5"/>
      <c r="L8" s="5"/>
    </row>
    <row r="9" spans="1:12" ht="15" customHeight="1">
      <c r="A9" s="262"/>
      <c r="B9" s="225"/>
      <c r="C9" s="225"/>
      <c r="D9" s="225"/>
      <c r="E9" s="225"/>
      <c r="F9" s="225"/>
      <c r="G9" s="226"/>
      <c r="H9" s="30"/>
      <c r="I9" s="12"/>
      <c r="J9" s="5"/>
      <c r="K9" s="5"/>
      <c r="L9" s="5"/>
    </row>
    <row r="10" spans="1:12" ht="15" customHeight="1">
      <c r="A10" s="262"/>
      <c r="B10" s="225"/>
      <c r="C10" s="225"/>
      <c r="D10" s="225"/>
      <c r="E10" s="225"/>
      <c r="F10" s="225"/>
      <c r="G10" s="226"/>
      <c r="H10" s="30"/>
      <c r="I10" s="12"/>
      <c r="J10" s="5"/>
      <c r="K10" s="5"/>
      <c r="L10" s="5"/>
    </row>
    <row r="11" spans="1:12" ht="12.75" customHeight="1">
      <c r="A11" s="262"/>
      <c r="B11" s="225"/>
      <c r="C11" s="225"/>
      <c r="D11" s="225"/>
      <c r="E11" s="225"/>
      <c r="F11" s="225"/>
      <c r="G11" s="226"/>
      <c r="H11" s="30"/>
      <c r="I11" s="12"/>
      <c r="J11" s="5"/>
      <c r="K11" s="5"/>
      <c r="L11" s="5"/>
    </row>
    <row r="12" spans="1:12" ht="15" hidden="1" customHeight="1">
      <c r="A12" s="263"/>
      <c r="B12" s="264"/>
      <c r="C12" s="264"/>
      <c r="D12" s="264"/>
      <c r="E12" s="264"/>
      <c r="F12" s="264"/>
      <c r="G12" s="265"/>
      <c r="H12" s="30"/>
      <c r="I12" s="12"/>
      <c r="J12" s="5"/>
      <c r="K12" s="5"/>
      <c r="L12" s="5"/>
    </row>
    <row r="13" spans="1:12" ht="16.5">
      <c r="A13" s="255" t="s">
        <v>4</v>
      </c>
      <c r="B13" s="256"/>
      <c r="C13" s="256"/>
      <c r="D13" s="256"/>
      <c r="E13" s="256"/>
      <c r="F13" s="256"/>
      <c r="G13" s="257"/>
      <c r="H13" s="30"/>
      <c r="I13" s="12"/>
      <c r="J13" s="5"/>
      <c r="K13" s="5"/>
      <c r="L13" s="5"/>
    </row>
    <row r="14" spans="1:12" ht="15" customHeight="1">
      <c r="A14" s="259" t="s">
        <v>123</v>
      </c>
      <c r="B14" s="260"/>
      <c r="C14" s="260"/>
      <c r="D14" s="260"/>
      <c r="E14" s="260"/>
      <c r="F14" s="260"/>
      <c r="G14" s="261"/>
      <c r="H14" s="30"/>
      <c r="I14" s="12"/>
      <c r="J14" s="5"/>
      <c r="K14" s="5"/>
      <c r="L14" s="5"/>
    </row>
    <row r="15" spans="1:12" ht="15" customHeight="1">
      <c r="A15" s="262"/>
      <c r="B15" s="225"/>
      <c r="C15" s="225"/>
      <c r="D15" s="225"/>
      <c r="E15" s="225"/>
      <c r="F15" s="225"/>
      <c r="G15" s="226"/>
      <c r="H15" s="30"/>
      <c r="I15" s="12"/>
      <c r="J15" s="5"/>
      <c r="K15" s="5"/>
      <c r="L15" s="5"/>
    </row>
    <row r="16" spans="1:12" ht="15" customHeight="1">
      <c r="A16" s="262"/>
      <c r="B16" s="225"/>
      <c r="C16" s="225"/>
      <c r="D16" s="225"/>
      <c r="E16" s="225"/>
      <c r="F16" s="225"/>
      <c r="G16" s="226"/>
      <c r="H16" s="30"/>
      <c r="I16" s="12"/>
      <c r="J16" s="5"/>
      <c r="K16" s="5"/>
      <c r="L16" s="5"/>
    </row>
    <row r="17" spans="1:12" ht="15" customHeight="1">
      <c r="A17" s="262"/>
      <c r="B17" s="225"/>
      <c r="C17" s="225"/>
      <c r="D17" s="225"/>
      <c r="E17" s="225"/>
      <c r="F17" s="225"/>
      <c r="G17" s="226"/>
      <c r="H17" s="30"/>
      <c r="I17" s="12"/>
      <c r="J17" s="5"/>
      <c r="K17" s="5"/>
      <c r="L17" s="5"/>
    </row>
    <row r="18" spans="1:12" ht="15" customHeight="1">
      <c r="A18" s="262"/>
      <c r="B18" s="225"/>
      <c r="C18" s="225"/>
      <c r="D18" s="225"/>
      <c r="E18" s="225"/>
      <c r="F18" s="225"/>
      <c r="G18" s="226"/>
      <c r="H18" s="30"/>
      <c r="I18" s="12"/>
      <c r="J18" s="5"/>
      <c r="K18" s="5"/>
      <c r="L18" s="5"/>
    </row>
    <row r="19" spans="1:12" ht="0.75" customHeight="1">
      <c r="A19" s="263"/>
      <c r="B19" s="264"/>
      <c r="C19" s="264"/>
      <c r="D19" s="264"/>
      <c r="E19" s="264"/>
      <c r="F19" s="264"/>
      <c r="G19" s="265"/>
      <c r="H19" s="30"/>
      <c r="I19" s="12"/>
      <c r="J19" s="5"/>
      <c r="K19" s="5"/>
      <c r="L19" s="5"/>
    </row>
    <row r="20" spans="1:12" ht="9" hidden="1" customHeight="1">
      <c r="A20" s="34"/>
      <c r="B20" s="35"/>
      <c r="C20" s="35"/>
      <c r="D20" s="35"/>
      <c r="E20" s="35"/>
      <c r="F20" s="35"/>
      <c r="G20" s="36"/>
      <c r="H20" s="32"/>
      <c r="I20" s="12"/>
      <c r="J20" s="5"/>
      <c r="K20" s="5"/>
      <c r="L20" s="5"/>
    </row>
    <row r="21" spans="1:12" s="1" customFormat="1" ht="16.5">
      <c r="A21" s="255" t="s">
        <v>105</v>
      </c>
      <c r="B21" s="256"/>
      <c r="C21" s="256"/>
      <c r="D21" s="256"/>
      <c r="E21" s="256"/>
      <c r="F21" s="256"/>
      <c r="G21" s="257"/>
      <c r="H21" s="29"/>
      <c r="I21" s="13"/>
      <c r="J21" s="6"/>
      <c r="K21" s="6"/>
      <c r="L21" s="6"/>
    </row>
    <row r="22" spans="1:12" s="1" customFormat="1" ht="39" customHeight="1">
      <c r="A22" s="258" t="s">
        <v>124</v>
      </c>
      <c r="B22" s="186"/>
      <c r="C22" s="186"/>
      <c r="D22" s="186"/>
      <c r="E22" s="186"/>
      <c r="F22" s="186"/>
      <c r="G22" s="185"/>
      <c r="H22" s="29"/>
      <c r="I22" s="13"/>
      <c r="J22" s="6"/>
      <c r="K22" s="6"/>
      <c r="L22" s="6"/>
    </row>
    <row r="23" spans="1:12" ht="16.5">
      <c r="A23" s="37" t="s">
        <v>5</v>
      </c>
      <c r="B23" s="266" t="s">
        <v>6</v>
      </c>
      <c r="C23" s="267"/>
      <c r="D23" s="268" t="s">
        <v>7</v>
      </c>
      <c r="E23" s="268"/>
      <c r="F23" s="268" t="s">
        <v>8</v>
      </c>
      <c r="G23" s="268"/>
      <c r="H23" s="30"/>
      <c r="I23" s="12"/>
      <c r="J23" s="5"/>
      <c r="K23" s="5"/>
      <c r="L23" s="5"/>
    </row>
    <row r="24" spans="1:12" ht="16.5">
      <c r="A24" s="38">
        <v>1</v>
      </c>
      <c r="B24" s="246" t="s">
        <v>129</v>
      </c>
      <c r="C24" s="246"/>
      <c r="D24" s="177" t="s">
        <v>325</v>
      </c>
      <c r="E24" s="177"/>
      <c r="F24" s="198" t="s">
        <v>125</v>
      </c>
      <c r="G24" s="200"/>
      <c r="H24" s="39"/>
      <c r="I24" s="12"/>
      <c r="J24" s="5"/>
      <c r="K24" s="5"/>
      <c r="L24" s="5"/>
    </row>
    <row r="25" spans="1:12" ht="16.5">
      <c r="A25" s="38">
        <v>2</v>
      </c>
      <c r="B25" s="246" t="s">
        <v>126</v>
      </c>
      <c r="C25" s="246"/>
      <c r="D25" s="177" t="s">
        <v>127</v>
      </c>
      <c r="E25" s="177"/>
      <c r="F25" s="198" t="s">
        <v>128</v>
      </c>
      <c r="G25" s="200"/>
      <c r="H25" s="39"/>
      <c r="I25" s="12"/>
      <c r="J25" s="5"/>
      <c r="K25" s="5"/>
      <c r="L25" s="5"/>
    </row>
    <row r="26" spans="1:12" ht="16.5">
      <c r="A26" s="38">
        <v>3</v>
      </c>
      <c r="B26" s="246" t="s">
        <v>154</v>
      </c>
      <c r="C26" s="246"/>
      <c r="D26" s="177" t="s">
        <v>130</v>
      </c>
      <c r="E26" s="177"/>
      <c r="F26" s="198" t="s">
        <v>131</v>
      </c>
      <c r="G26" s="200"/>
      <c r="H26" s="39"/>
      <c r="I26" s="12"/>
      <c r="J26" s="5"/>
      <c r="K26" s="5"/>
      <c r="L26" s="5"/>
    </row>
    <row r="27" spans="1:12" ht="16.5">
      <c r="A27" s="38">
        <v>4</v>
      </c>
      <c r="B27" s="246" t="s">
        <v>132</v>
      </c>
      <c r="C27" s="246"/>
      <c r="D27" s="177" t="s">
        <v>133</v>
      </c>
      <c r="E27" s="177"/>
      <c r="F27" s="198" t="s">
        <v>134</v>
      </c>
      <c r="G27" s="200"/>
      <c r="H27" s="39"/>
      <c r="I27" s="12"/>
      <c r="J27" s="5"/>
      <c r="K27" s="5"/>
      <c r="L27" s="5"/>
    </row>
    <row r="28" spans="1:12" ht="16.5">
      <c r="A28" s="38">
        <v>5</v>
      </c>
      <c r="B28" s="246" t="s">
        <v>135</v>
      </c>
      <c r="C28" s="246"/>
      <c r="D28" s="177" t="s">
        <v>141</v>
      </c>
      <c r="E28" s="177"/>
      <c r="F28" s="198" t="s">
        <v>136</v>
      </c>
      <c r="G28" s="200"/>
      <c r="H28" s="39"/>
      <c r="I28" s="12"/>
      <c r="J28" s="5"/>
      <c r="K28" s="5"/>
      <c r="L28" s="5"/>
    </row>
    <row r="29" spans="1:12" ht="16.5">
      <c r="A29" s="38">
        <v>6</v>
      </c>
      <c r="B29" s="246" t="s">
        <v>137</v>
      </c>
      <c r="C29" s="246"/>
      <c r="D29" s="177" t="s">
        <v>138</v>
      </c>
      <c r="E29" s="177"/>
      <c r="F29" s="198" t="s">
        <v>139</v>
      </c>
      <c r="G29" s="200"/>
      <c r="H29" s="39"/>
      <c r="I29" s="12"/>
      <c r="J29" s="5"/>
      <c r="K29" s="5"/>
      <c r="L29" s="5"/>
    </row>
    <row r="30" spans="1:12" ht="16.5">
      <c r="A30" s="38">
        <v>7</v>
      </c>
      <c r="B30" s="246" t="s">
        <v>140</v>
      </c>
      <c r="C30" s="246"/>
      <c r="D30" s="177" t="s">
        <v>326</v>
      </c>
      <c r="E30" s="177"/>
      <c r="F30" s="198" t="s">
        <v>142</v>
      </c>
      <c r="G30" s="200"/>
      <c r="H30" s="39"/>
      <c r="I30" s="12"/>
      <c r="J30" s="5"/>
      <c r="K30" s="5"/>
      <c r="L30" s="5"/>
    </row>
    <row r="31" spans="1:12" ht="16.5">
      <c r="A31" s="38">
        <v>8</v>
      </c>
      <c r="B31" s="246" t="s">
        <v>143</v>
      </c>
      <c r="C31" s="246"/>
      <c r="D31" s="177" t="s">
        <v>144</v>
      </c>
      <c r="E31" s="177"/>
      <c r="F31" s="198" t="s">
        <v>145</v>
      </c>
      <c r="G31" s="200"/>
      <c r="H31" s="39"/>
      <c r="I31" s="12"/>
      <c r="J31" s="5"/>
      <c r="K31" s="5"/>
      <c r="L31" s="5"/>
    </row>
    <row r="32" spans="1:12" ht="16.5">
      <c r="A32" s="38">
        <v>9</v>
      </c>
      <c r="B32" s="248" t="s">
        <v>152</v>
      </c>
      <c r="C32" s="249"/>
      <c r="D32" s="198" t="s">
        <v>153</v>
      </c>
      <c r="E32" s="200"/>
      <c r="F32" s="198" t="s">
        <v>152</v>
      </c>
      <c r="G32" s="200"/>
      <c r="H32" s="39"/>
      <c r="I32" s="12"/>
      <c r="J32" s="5"/>
      <c r="K32" s="5"/>
      <c r="L32" s="5"/>
    </row>
    <row r="33" spans="1:42" ht="16.5">
      <c r="A33" s="38">
        <v>10</v>
      </c>
      <c r="B33" s="246" t="s">
        <v>146</v>
      </c>
      <c r="C33" s="246"/>
      <c r="D33" s="177" t="s">
        <v>147</v>
      </c>
      <c r="E33" s="177"/>
      <c r="F33" s="198" t="s">
        <v>148</v>
      </c>
      <c r="G33" s="200"/>
      <c r="H33" s="39"/>
      <c r="I33" s="12"/>
      <c r="J33" s="5"/>
      <c r="K33" s="5"/>
      <c r="L33" s="5"/>
    </row>
    <row r="34" spans="1:42" ht="16.5">
      <c r="A34" s="38">
        <v>11</v>
      </c>
      <c r="B34" s="246" t="s">
        <v>149</v>
      </c>
      <c r="C34" s="246"/>
      <c r="D34" s="177" t="s">
        <v>150</v>
      </c>
      <c r="E34" s="177"/>
      <c r="F34" s="198" t="s">
        <v>151</v>
      </c>
      <c r="G34" s="200"/>
      <c r="H34" s="39"/>
      <c r="I34" s="12"/>
      <c r="J34" s="5"/>
      <c r="K34" s="5"/>
      <c r="L34" s="5"/>
    </row>
    <row r="35" spans="1:42" ht="15.75" customHeight="1">
      <c r="A35" s="230" t="s">
        <v>88</v>
      </c>
      <c r="B35" s="230"/>
      <c r="C35" s="230"/>
      <c r="D35" s="230"/>
      <c r="E35" s="204">
        <v>11</v>
      </c>
      <c r="F35" s="204"/>
      <c r="G35" s="204"/>
      <c r="H35" s="39"/>
      <c r="I35" s="12"/>
      <c r="J35" s="5"/>
      <c r="K35" s="5"/>
      <c r="L35" s="5"/>
    </row>
    <row r="36" spans="1:42" ht="15.75" customHeight="1">
      <c r="A36" s="230" t="s">
        <v>90</v>
      </c>
      <c r="B36" s="230"/>
      <c r="C36" s="230"/>
      <c r="D36" s="230"/>
      <c r="E36" s="204">
        <v>7</v>
      </c>
      <c r="F36" s="204"/>
      <c r="G36" s="204"/>
      <c r="H36" s="39"/>
      <c r="I36" s="12"/>
      <c r="J36" s="5"/>
      <c r="K36" s="5"/>
      <c r="L36" s="5"/>
    </row>
    <row r="37" spans="1:42" ht="15.75" customHeight="1">
      <c r="A37" s="230" t="s">
        <v>89</v>
      </c>
      <c r="B37" s="230"/>
      <c r="C37" s="230"/>
      <c r="D37" s="230"/>
      <c r="E37" s="204">
        <v>4</v>
      </c>
      <c r="F37" s="204"/>
      <c r="G37" s="204"/>
      <c r="H37" s="39"/>
      <c r="I37" s="12"/>
      <c r="J37" s="5"/>
      <c r="K37" s="5"/>
      <c r="L37" s="5"/>
    </row>
    <row r="38" spans="1:42" s="3" customFormat="1" ht="16.5">
      <c r="A38" s="230" t="s">
        <v>93</v>
      </c>
      <c r="B38" s="230"/>
      <c r="C38" s="230"/>
      <c r="D38" s="230"/>
      <c r="E38" s="204">
        <v>11</v>
      </c>
      <c r="F38" s="204"/>
      <c r="G38" s="204"/>
      <c r="H38" s="39"/>
      <c r="I38" s="12"/>
      <c r="J38" s="5"/>
      <c r="K38" s="5"/>
      <c r="L38" s="5"/>
      <c r="M38"/>
      <c r="N38"/>
      <c r="O38"/>
      <c r="P38"/>
      <c r="Q38"/>
      <c r="R38"/>
      <c r="S38"/>
      <c r="T38"/>
      <c r="U38"/>
      <c r="V38"/>
      <c r="W38"/>
      <c r="X38"/>
      <c r="Y38"/>
      <c r="Z38"/>
      <c r="AA38"/>
      <c r="AB38"/>
      <c r="AC38"/>
      <c r="AD38"/>
      <c r="AE38"/>
      <c r="AF38"/>
      <c r="AG38"/>
      <c r="AH38"/>
      <c r="AI38"/>
      <c r="AJ38"/>
      <c r="AK38"/>
      <c r="AL38"/>
      <c r="AM38"/>
      <c r="AN38"/>
      <c r="AO38"/>
      <c r="AP38"/>
    </row>
    <row r="39" spans="1:42" ht="16.5">
      <c r="A39" s="40"/>
      <c r="B39" s="32"/>
      <c r="C39" s="32"/>
      <c r="D39" s="32"/>
      <c r="E39" s="32"/>
      <c r="F39" s="32"/>
      <c r="G39" s="33"/>
      <c r="H39" s="41"/>
      <c r="I39" s="14"/>
      <c r="J39" s="7"/>
      <c r="K39" s="7"/>
      <c r="L39" s="7"/>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row>
    <row r="40" spans="1:42" ht="16.5">
      <c r="A40" s="218" t="s">
        <v>104</v>
      </c>
      <c r="B40" s="219"/>
      <c r="C40" s="219"/>
      <c r="D40" s="219"/>
      <c r="E40" s="219"/>
      <c r="F40" s="219"/>
      <c r="G40" s="220"/>
      <c r="H40" s="39"/>
      <c r="I40" s="12"/>
      <c r="J40" s="5"/>
      <c r="K40" s="5"/>
      <c r="L40" s="5"/>
    </row>
    <row r="41" spans="1:42" ht="47.25" customHeight="1">
      <c r="A41" s="221" t="s">
        <v>9</v>
      </c>
      <c r="B41" s="222"/>
      <c r="C41" s="222"/>
      <c r="D41" s="222"/>
      <c r="E41" s="222"/>
      <c r="F41" s="222"/>
      <c r="G41" s="223"/>
      <c r="H41" s="39"/>
      <c r="I41" s="12"/>
      <c r="J41" s="5"/>
      <c r="K41" s="5"/>
      <c r="L41" s="5"/>
    </row>
    <row r="42" spans="1:42" ht="15.75" customHeight="1">
      <c r="A42" s="224" t="s">
        <v>155</v>
      </c>
      <c r="B42" s="225"/>
      <c r="C42" s="225"/>
      <c r="D42" s="225"/>
      <c r="E42" s="225"/>
      <c r="F42" s="225"/>
      <c r="G42" s="226"/>
      <c r="H42" s="39"/>
      <c r="I42" s="12"/>
      <c r="J42" s="5"/>
      <c r="K42" s="5"/>
      <c r="L42" s="5"/>
    </row>
    <row r="43" spans="1:42" ht="26.25" customHeight="1">
      <c r="A43" s="221" t="s">
        <v>103</v>
      </c>
      <c r="B43" s="222"/>
      <c r="C43" s="222"/>
      <c r="D43" s="222"/>
      <c r="E43" s="222"/>
      <c r="F43" s="222"/>
      <c r="G43" s="223"/>
      <c r="H43" s="39"/>
      <c r="I43" s="12"/>
      <c r="J43" s="5"/>
      <c r="K43" s="5"/>
      <c r="L43" s="5"/>
    </row>
    <row r="44" spans="1:42" ht="16.5">
      <c r="A44" s="224" t="s">
        <v>155</v>
      </c>
      <c r="B44" s="225"/>
      <c r="C44" s="225"/>
      <c r="D44" s="225"/>
      <c r="E44" s="225"/>
      <c r="F44" s="225"/>
      <c r="G44" s="226"/>
      <c r="H44" s="39"/>
      <c r="I44" s="12"/>
      <c r="J44" s="5"/>
      <c r="K44" s="5"/>
      <c r="L44" s="5"/>
    </row>
    <row r="45" spans="1:42" ht="31.5">
      <c r="A45" s="42" t="s">
        <v>10</v>
      </c>
      <c r="B45" s="189" t="s">
        <v>109</v>
      </c>
      <c r="C45" s="191"/>
      <c r="D45" s="42" t="s">
        <v>11</v>
      </c>
      <c r="E45" s="227" t="s">
        <v>12</v>
      </c>
      <c r="F45" s="228"/>
      <c r="G45" s="43" t="s">
        <v>13</v>
      </c>
      <c r="H45" s="39"/>
      <c r="I45" s="12"/>
      <c r="J45" s="5"/>
      <c r="K45" s="5"/>
      <c r="L45" s="5"/>
    </row>
    <row r="46" spans="1:42" ht="252" customHeight="1">
      <c r="A46" s="44" t="s">
        <v>14</v>
      </c>
      <c r="B46" s="231" t="s">
        <v>156</v>
      </c>
      <c r="C46" s="231"/>
      <c r="D46" s="44" t="s">
        <v>399</v>
      </c>
      <c r="E46" s="229" t="s">
        <v>400</v>
      </c>
      <c r="F46" s="229"/>
      <c r="G46" s="45" t="s">
        <v>401</v>
      </c>
      <c r="H46" s="46"/>
      <c r="I46" s="20"/>
      <c r="J46" s="5"/>
      <c r="K46" s="5"/>
      <c r="L46" s="5"/>
    </row>
    <row r="47" spans="1:42" ht="201" customHeight="1">
      <c r="A47" s="44" t="s">
        <v>15</v>
      </c>
      <c r="B47" s="231" t="s">
        <v>157</v>
      </c>
      <c r="C47" s="231"/>
      <c r="D47" s="44" t="s">
        <v>402</v>
      </c>
      <c r="E47" s="229" t="s">
        <v>324</v>
      </c>
      <c r="F47" s="229"/>
      <c r="G47" s="45" t="s">
        <v>403</v>
      </c>
      <c r="H47" s="46"/>
      <c r="I47" s="12"/>
      <c r="J47" s="5"/>
      <c r="K47" s="5"/>
      <c r="L47" s="5"/>
    </row>
    <row r="48" spans="1:42" ht="219.75" customHeight="1">
      <c r="A48" s="47" t="s">
        <v>16</v>
      </c>
      <c r="B48" s="198" t="s">
        <v>158</v>
      </c>
      <c r="C48" s="200"/>
      <c r="D48" s="47" t="s">
        <v>275</v>
      </c>
      <c r="E48" s="198" t="s">
        <v>338</v>
      </c>
      <c r="F48" s="200"/>
      <c r="G48" s="48" t="s">
        <v>392</v>
      </c>
      <c r="H48" s="46"/>
      <c r="I48" s="12"/>
      <c r="J48" s="5"/>
      <c r="K48" s="5"/>
      <c r="L48" s="5"/>
    </row>
    <row r="49" spans="1:42" ht="222.75" customHeight="1">
      <c r="A49" s="47" t="s">
        <v>102</v>
      </c>
      <c r="B49" s="198" t="s">
        <v>159</v>
      </c>
      <c r="C49" s="200"/>
      <c r="D49" s="47" t="s">
        <v>275</v>
      </c>
      <c r="E49" s="198" t="s">
        <v>317</v>
      </c>
      <c r="F49" s="200"/>
      <c r="G49" s="48" t="s">
        <v>393</v>
      </c>
      <c r="H49" s="46"/>
      <c r="I49" s="12"/>
      <c r="J49" s="5"/>
      <c r="K49" s="5"/>
      <c r="L49" s="5"/>
    </row>
    <row r="50" spans="1:42" ht="229.5" customHeight="1">
      <c r="A50" s="47" t="s">
        <v>391</v>
      </c>
      <c r="B50" s="177" t="s">
        <v>385</v>
      </c>
      <c r="C50" s="177"/>
      <c r="D50" s="47" t="s">
        <v>318</v>
      </c>
      <c r="E50" s="177" t="s">
        <v>319</v>
      </c>
      <c r="F50" s="177"/>
      <c r="G50" s="48" t="s">
        <v>374</v>
      </c>
      <c r="H50" s="46"/>
      <c r="I50" s="12"/>
      <c r="J50" s="5"/>
      <c r="K50" s="5"/>
      <c r="L50" s="5"/>
    </row>
    <row r="51" spans="1:42" s="3" customFormat="1" ht="321" customHeight="1">
      <c r="A51" s="49" t="s">
        <v>272</v>
      </c>
      <c r="B51" s="50" t="s">
        <v>426</v>
      </c>
      <c r="C51" s="51"/>
      <c r="D51" s="49" t="s">
        <v>321</v>
      </c>
      <c r="E51" s="50" t="s">
        <v>322</v>
      </c>
      <c r="F51" s="51"/>
      <c r="G51" s="52" t="s">
        <v>427</v>
      </c>
      <c r="H51" s="46"/>
      <c r="I51" s="12"/>
      <c r="J51" s="5"/>
      <c r="K51" s="5"/>
      <c r="L51" s="5"/>
      <c r="M51"/>
      <c r="N51"/>
      <c r="O51"/>
      <c r="P51"/>
      <c r="Q51"/>
      <c r="R51"/>
      <c r="S51"/>
      <c r="T51"/>
      <c r="U51"/>
      <c r="V51"/>
      <c r="W51"/>
      <c r="X51"/>
      <c r="Y51"/>
      <c r="Z51"/>
      <c r="AA51"/>
      <c r="AB51"/>
      <c r="AC51"/>
      <c r="AD51"/>
      <c r="AE51"/>
      <c r="AF51"/>
      <c r="AG51"/>
      <c r="AH51"/>
      <c r="AI51"/>
      <c r="AJ51"/>
      <c r="AK51"/>
      <c r="AL51"/>
      <c r="AM51"/>
      <c r="AN51"/>
      <c r="AO51"/>
      <c r="AP51"/>
    </row>
    <row r="52" spans="1:42" s="3" customFormat="1" ht="231.75" customHeight="1">
      <c r="A52" s="49" t="s">
        <v>273</v>
      </c>
      <c r="B52" s="50" t="s">
        <v>160</v>
      </c>
      <c r="C52" s="51"/>
      <c r="D52" s="49" t="s">
        <v>321</v>
      </c>
      <c r="E52" s="50" t="s">
        <v>320</v>
      </c>
      <c r="F52" s="51"/>
      <c r="G52" s="52" t="s">
        <v>428</v>
      </c>
      <c r="H52" s="46"/>
      <c r="I52" s="12"/>
      <c r="J52" s="5"/>
      <c r="K52" s="5"/>
      <c r="L52" s="5"/>
      <c r="M52"/>
      <c r="N52"/>
      <c r="O52"/>
      <c r="P52"/>
      <c r="Q52"/>
      <c r="R52"/>
      <c r="S52"/>
      <c r="T52"/>
      <c r="U52"/>
      <c r="V52"/>
      <c r="W52"/>
      <c r="X52"/>
      <c r="Y52"/>
      <c r="Z52"/>
      <c r="AA52"/>
      <c r="AB52"/>
      <c r="AC52"/>
      <c r="AD52"/>
      <c r="AE52"/>
      <c r="AF52"/>
      <c r="AG52"/>
      <c r="AH52"/>
      <c r="AI52"/>
      <c r="AJ52"/>
      <c r="AK52"/>
      <c r="AL52"/>
      <c r="AM52"/>
      <c r="AN52"/>
      <c r="AO52"/>
      <c r="AP52"/>
    </row>
    <row r="53" spans="1:42" s="3" customFormat="1" ht="131.25" customHeight="1">
      <c r="A53" s="47" t="s">
        <v>274</v>
      </c>
      <c r="B53" s="198" t="s">
        <v>339</v>
      </c>
      <c r="C53" s="200"/>
      <c r="D53" s="47" t="s">
        <v>260</v>
      </c>
      <c r="E53" s="198" t="s">
        <v>340</v>
      </c>
      <c r="F53" s="200"/>
      <c r="G53" s="48" t="s">
        <v>332</v>
      </c>
      <c r="H53" s="53"/>
      <c r="I53" s="12"/>
      <c r="J53" s="5"/>
      <c r="K53" s="5"/>
      <c r="L53" s="5"/>
      <c r="M53"/>
      <c r="N53"/>
      <c r="O53"/>
      <c r="P53"/>
      <c r="Q53"/>
      <c r="R53"/>
      <c r="S53"/>
      <c r="T53"/>
      <c r="U53"/>
      <c r="V53"/>
      <c r="W53"/>
      <c r="X53"/>
      <c r="Y53"/>
      <c r="Z53"/>
      <c r="AA53"/>
      <c r="AB53"/>
      <c r="AC53"/>
      <c r="AD53"/>
      <c r="AE53"/>
      <c r="AF53"/>
      <c r="AG53"/>
      <c r="AH53"/>
      <c r="AI53"/>
      <c r="AJ53"/>
      <c r="AK53"/>
      <c r="AL53"/>
      <c r="AM53"/>
      <c r="AN53"/>
      <c r="AO53"/>
      <c r="AP53"/>
    </row>
    <row r="54" spans="1:42" s="3" customFormat="1" ht="16.5">
      <c r="A54" s="204"/>
      <c r="B54" s="204"/>
      <c r="C54" s="204"/>
      <c r="D54" s="204"/>
      <c r="E54" s="204"/>
      <c r="F54" s="204"/>
      <c r="G54" s="204"/>
      <c r="H54" s="39"/>
      <c r="I54" s="12"/>
      <c r="J54" s="5"/>
      <c r="K54" s="5"/>
      <c r="L54" s="5"/>
      <c r="M54"/>
      <c r="N54"/>
      <c r="O54"/>
      <c r="P54"/>
      <c r="Q54"/>
      <c r="R54"/>
      <c r="S54"/>
      <c r="T54"/>
      <c r="U54"/>
      <c r="V54"/>
      <c r="W54"/>
      <c r="X54"/>
      <c r="Y54"/>
      <c r="Z54"/>
      <c r="AA54"/>
      <c r="AB54"/>
      <c r="AC54"/>
      <c r="AD54"/>
      <c r="AE54"/>
      <c r="AF54"/>
      <c r="AG54"/>
      <c r="AH54"/>
      <c r="AI54"/>
      <c r="AJ54"/>
      <c r="AK54"/>
      <c r="AL54"/>
      <c r="AM54"/>
      <c r="AN54"/>
      <c r="AO54"/>
      <c r="AP54"/>
    </row>
    <row r="55" spans="1:42" s="3" customFormat="1" ht="16.5">
      <c r="A55" s="218" t="s">
        <v>106</v>
      </c>
      <c r="B55" s="219"/>
      <c r="C55" s="219"/>
      <c r="D55" s="219"/>
      <c r="E55" s="219"/>
      <c r="F55" s="219"/>
      <c r="G55" s="220"/>
      <c r="H55" s="39"/>
      <c r="I55" s="12"/>
      <c r="J55" s="5"/>
      <c r="K55" s="5"/>
      <c r="L55" s="5"/>
      <c r="M55"/>
      <c r="N55"/>
      <c r="O55"/>
      <c r="P55"/>
      <c r="Q55"/>
      <c r="R55"/>
      <c r="S55"/>
      <c r="T55"/>
      <c r="U55"/>
      <c r="V55"/>
      <c r="W55"/>
      <c r="X55"/>
      <c r="Y55"/>
      <c r="Z55"/>
      <c r="AA55"/>
      <c r="AB55"/>
      <c r="AC55"/>
      <c r="AD55"/>
      <c r="AE55"/>
      <c r="AF55"/>
      <c r="AG55"/>
      <c r="AH55"/>
      <c r="AI55"/>
      <c r="AJ55"/>
      <c r="AK55"/>
      <c r="AL55"/>
      <c r="AM55"/>
      <c r="AN55"/>
      <c r="AO55"/>
      <c r="AP55"/>
    </row>
    <row r="56" spans="1:42" ht="33.75" customHeight="1">
      <c r="A56" s="221" t="s">
        <v>17</v>
      </c>
      <c r="B56" s="222"/>
      <c r="C56" s="222"/>
      <c r="D56" s="222"/>
      <c r="E56" s="222"/>
      <c r="F56" s="222"/>
      <c r="G56" s="223"/>
      <c r="H56" s="39"/>
      <c r="I56" s="12"/>
      <c r="J56" s="5"/>
      <c r="K56" s="5"/>
      <c r="L56" s="5"/>
      <c r="AF56" s="3"/>
    </row>
    <row r="57" spans="1:42" ht="16.5">
      <c r="A57" s="54" t="s">
        <v>18</v>
      </c>
      <c r="B57" s="184" t="s">
        <v>91</v>
      </c>
      <c r="C57" s="186"/>
      <c r="D57" s="185"/>
      <c r="E57" s="276" t="s">
        <v>111</v>
      </c>
      <c r="F57" s="277"/>
      <c r="G57" s="278"/>
      <c r="H57" s="39"/>
      <c r="I57" s="12"/>
      <c r="J57" s="5"/>
      <c r="K57" s="5"/>
      <c r="L57" s="5"/>
      <c r="AG57" s="3"/>
      <c r="AH57" s="3"/>
      <c r="AI57" s="3"/>
      <c r="AJ57" s="3"/>
      <c r="AK57" s="3"/>
      <c r="AL57" s="3"/>
      <c r="AM57" s="3"/>
      <c r="AN57" s="3"/>
    </row>
    <row r="58" spans="1:42" ht="15" customHeight="1">
      <c r="A58" s="55" t="s">
        <v>20</v>
      </c>
      <c r="B58" s="250">
        <v>1</v>
      </c>
      <c r="C58" s="251"/>
      <c r="D58" s="252"/>
      <c r="E58" s="253" t="s">
        <v>404</v>
      </c>
      <c r="F58" s="254"/>
      <c r="G58" s="254"/>
      <c r="H58" s="39"/>
      <c r="I58" s="5"/>
      <c r="J58" s="5"/>
      <c r="K58" s="5"/>
      <c r="L58" s="5"/>
      <c r="M58" s="21"/>
      <c r="N58" s="21"/>
      <c r="O58" s="21"/>
      <c r="P58" s="21"/>
      <c r="Q58" s="21"/>
      <c r="R58" s="21"/>
      <c r="S58" s="21"/>
      <c r="T58" s="21"/>
      <c r="U58" s="21"/>
      <c r="V58" s="21"/>
      <c r="W58" s="21"/>
      <c r="X58" s="21"/>
      <c r="Y58" s="21"/>
      <c r="Z58" s="21"/>
      <c r="AA58" s="21"/>
      <c r="AB58" s="21"/>
      <c r="AC58" s="21"/>
      <c r="AD58" s="21"/>
      <c r="AE58" s="21"/>
      <c r="AF58" s="21"/>
    </row>
    <row r="59" spans="1:42" s="21" customFormat="1" ht="30" customHeight="1">
      <c r="A59" s="55" t="s">
        <v>21</v>
      </c>
      <c r="B59" s="250">
        <v>1</v>
      </c>
      <c r="C59" s="251"/>
      <c r="D59" s="252"/>
      <c r="E59" s="253" t="s">
        <v>405</v>
      </c>
      <c r="F59" s="254"/>
      <c r="G59" s="254"/>
      <c r="H59" s="39"/>
      <c r="I59" s="5"/>
      <c r="J59" s="5"/>
      <c r="K59" s="5"/>
      <c r="L59" s="5"/>
    </row>
    <row r="60" spans="1:42" s="21" customFormat="1" ht="27" customHeight="1">
      <c r="A60" s="55" t="s">
        <v>22</v>
      </c>
      <c r="B60" s="250">
        <v>1</v>
      </c>
      <c r="C60" s="251"/>
      <c r="D60" s="252"/>
      <c r="E60" s="253" t="s">
        <v>406</v>
      </c>
      <c r="F60" s="254"/>
      <c r="G60" s="254"/>
      <c r="H60" s="39"/>
      <c r="I60" s="5"/>
      <c r="J60" s="5"/>
      <c r="K60" s="5"/>
      <c r="L60" s="5"/>
    </row>
    <row r="61" spans="1:42" s="21" customFormat="1" ht="35.25" customHeight="1">
      <c r="A61" s="55" t="s">
        <v>23</v>
      </c>
      <c r="B61" s="250">
        <v>1</v>
      </c>
      <c r="C61" s="251"/>
      <c r="D61" s="252"/>
      <c r="E61" s="253" t="s">
        <v>407</v>
      </c>
      <c r="F61" s="254"/>
      <c r="G61" s="254"/>
      <c r="H61" s="39"/>
      <c r="I61" s="5"/>
      <c r="J61" s="5"/>
      <c r="K61" s="5"/>
      <c r="L61" s="5"/>
    </row>
    <row r="62" spans="1:42" s="21" customFormat="1" ht="36.75" customHeight="1">
      <c r="A62" s="55" t="s">
        <v>29</v>
      </c>
      <c r="B62" s="250">
        <v>1</v>
      </c>
      <c r="C62" s="251"/>
      <c r="D62" s="252"/>
      <c r="E62" s="253" t="s">
        <v>408</v>
      </c>
      <c r="F62" s="254"/>
      <c r="G62" s="254"/>
      <c r="H62" s="39"/>
      <c r="I62" s="5"/>
      <c r="J62" s="5"/>
      <c r="K62" s="5"/>
      <c r="L62" s="5"/>
    </row>
    <row r="63" spans="1:42" s="21" customFormat="1" ht="15.75" customHeight="1">
      <c r="A63" s="55" t="s">
        <v>30</v>
      </c>
      <c r="B63" s="250">
        <v>1</v>
      </c>
      <c r="C63" s="251"/>
      <c r="D63" s="252"/>
      <c r="E63" s="253" t="s">
        <v>409</v>
      </c>
      <c r="F63" s="253"/>
      <c r="G63" s="253"/>
      <c r="H63" s="39"/>
      <c r="I63" s="5"/>
      <c r="J63" s="5"/>
      <c r="K63" s="5"/>
      <c r="L63" s="5"/>
    </row>
    <row r="64" spans="1:42" s="21" customFormat="1" ht="15.75" customHeight="1">
      <c r="A64" s="55" t="s">
        <v>95</v>
      </c>
      <c r="B64" s="250">
        <v>1</v>
      </c>
      <c r="C64" s="251"/>
      <c r="D64" s="252"/>
      <c r="E64" s="253" t="s">
        <v>410</v>
      </c>
      <c r="F64" s="253"/>
      <c r="G64" s="253"/>
      <c r="H64" s="39"/>
      <c r="I64" s="5"/>
      <c r="J64" s="5"/>
      <c r="K64" s="5"/>
      <c r="L64" s="5"/>
    </row>
    <row r="65" spans="1:51" s="21" customFormat="1" ht="15.75" customHeight="1">
      <c r="A65" s="55" t="s">
        <v>96</v>
      </c>
      <c r="B65" s="269" t="s">
        <v>411</v>
      </c>
      <c r="C65" s="251"/>
      <c r="D65" s="252"/>
      <c r="E65" s="253" t="s">
        <v>412</v>
      </c>
      <c r="F65" s="253"/>
      <c r="G65" s="253"/>
      <c r="H65" s="39"/>
      <c r="I65" s="5"/>
      <c r="J65" s="5"/>
      <c r="K65" s="5"/>
      <c r="L65" s="5"/>
    </row>
    <row r="66" spans="1:51" s="21" customFormat="1" ht="15.75" customHeight="1">
      <c r="A66" s="55" t="s">
        <v>97</v>
      </c>
      <c r="B66" s="269" t="s">
        <v>413</v>
      </c>
      <c r="C66" s="251"/>
      <c r="D66" s="252"/>
      <c r="E66" s="254"/>
      <c r="F66" s="254"/>
      <c r="G66" s="254"/>
      <c r="H66" s="39"/>
      <c r="I66" s="5"/>
      <c r="J66" s="5"/>
      <c r="K66" s="5"/>
      <c r="L66" s="5"/>
    </row>
    <row r="67" spans="1:51" s="21" customFormat="1" ht="15.75">
      <c r="A67" s="47" t="s">
        <v>98</v>
      </c>
      <c r="B67" s="270"/>
      <c r="C67" s="271"/>
      <c r="D67" s="272"/>
      <c r="E67" s="207"/>
      <c r="F67" s="207"/>
      <c r="G67" s="207"/>
      <c r="H67" s="39"/>
      <c r="I67" s="5"/>
      <c r="J67" s="5"/>
      <c r="K67" s="5"/>
      <c r="L67" s="5"/>
    </row>
    <row r="68" spans="1:51" s="21" customFormat="1" ht="15.75">
      <c r="A68" s="47" t="s">
        <v>99</v>
      </c>
      <c r="B68" s="270"/>
      <c r="C68" s="271"/>
      <c r="D68" s="272"/>
      <c r="E68" s="207"/>
      <c r="F68" s="207"/>
      <c r="G68" s="207"/>
      <c r="H68" s="39"/>
      <c r="I68" s="5"/>
      <c r="J68" s="5"/>
      <c r="K68" s="5"/>
      <c r="L68" s="5"/>
    </row>
    <row r="69" spans="1:51" s="21" customFormat="1" ht="15.75">
      <c r="A69" s="47" t="s">
        <v>100</v>
      </c>
      <c r="B69" s="270"/>
      <c r="C69" s="271"/>
      <c r="D69" s="272"/>
      <c r="E69" s="207"/>
      <c r="F69" s="207"/>
      <c r="G69" s="207"/>
      <c r="H69" s="39"/>
      <c r="I69" s="5"/>
      <c r="J69" s="5"/>
      <c r="K69" s="5"/>
      <c r="L69" s="5"/>
    </row>
    <row r="70" spans="1:51" s="21" customFormat="1" ht="16.5">
      <c r="A70" s="56"/>
      <c r="B70" s="57"/>
      <c r="C70" s="57"/>
      <c r="D70" s="57"/>
      <c r="E70" s="57"/>
      <c r="F70" s="57"/>
      <c r="G70" s="58"/>
      <c r="H70" s="30"/>
      <c r="I70" s="14"/>
      <c r="J70" s="7"/>
      <c r="K70" s="7"/>
      <c r="L70" s="7"/>
      <c r="M70" s="3"/>
      <c r="N70" s="3"/>
      <c r="O70" s="3"/>
      <c r="P70" s="3"/>
      <c r="Q70" s="3"/>
      <c r="R70" s="3"/>
      <c r="S70" s="3"/>
      <c r="T70" s="3"/>
      <c r="U70" s="3"/>
      <c r="V70" s="3"/>
      <c r="W70" s="3"/>
      <c r="X70" s="3"/>
      <c r="Y70" s="3"/>
      <c r="Z70" s="3"/>
      <c r="AA70" s="3"/>
      <c r="AB70" s="3"/>
      <c r="AC70" s="3"/>
      <c r="AD70"/>
      <c r="AE70"/>
      <c r="AF70"/>
    </row>
    <row r="71" spans="1:51" ht="45.75" customHeight="1">
      <c r="A71" s="221" t="s">
        <v>24</v>
      </c>
      <c r="B71" s="222"/>
      <c r="C71" s="222"/>
      <c r="D71" s="222"/>
      <c r="E71" s="222"/>
      <c r="F71" s="222"/>
      <c r="G71" s="223"/>
      <c r="H71" s="39"/>
      <c r="I71" s="12"/>
      <c r="J71" s="5"/>
      <c r="K71" s="5"/>
      <c r="L71" s="5"/>
      <c r="AD71" s="3"/>
      <c r="AE71" s="3"/>
      <c r="AQ71" s="3"/>
      <c r="AR71" s="3"/>
      <c r="AS71" s="3"/>
      <c r="AT71" s="3"/>
      <c r="AU71" s="3"/>
      <c r="AV71" s="3"/>
      <c r="AW71" s="3"/>
      <c r="AX71" s="3"/>
      <c r="AY71" s="3"/>
    </row>
    <row r="72" spans="1:51" s="3" customFormat="1" ht="16.5">
      <c r="A72" s="54" t="s">
        <v>18</v>
      </c>
      <c r="B72" s="205" t="s">
        <v>19</v>
      </c>
      <c r="C72" s="205"/>
      <c r="D72" s="205"/>
      <c r="E72" s="205" t="s">
        <v>110</v>
      </c>
      <c r="F72" s="205"/>
      <c r="G72" s="205"/>
      <c r="H72" s="39"/>
      <c r="I72" s="12"/>
      <c r="J72" s="5"/>
      <c r="K72" s="5"/>
      <c r="L72" s="5"/>
      <c r="M72"/>
      <c r="N72"/>
      <c r="O72"/>
      <c r="P72"/>
      <c r="Q72"/>
      <c r="R72"/>
      <c r="S72"/>
      <c r="T72"/>
      <c r="U72"/>
      <c r="V72"/>
      <c r="W72"/>
      <c r="X72"/>
      <c r="Y72"/>
      <c r="Z72"/>
      <c r="AA72"/>
      <c r="AB72"/>
      <c r="AC72"/>
      <c r="AD72"/>
      <c r="AE72"/>
      <c r="AF72"/>
      <c r="AG72"/>
      <c r="AH72"/>
      <c r="AI72"/>
      <c r="AJ72"/>
      <c r="AK72"/>
      <c r="AL72"/>
      <c r="AM72"/>
      <c r="AN72"/>
      <c r="AQ72"/>
      <c r="AR72"/>
      <c r="AS72"/>
      <c r="AT72"/>
      <c r="AU72"/>
      <c r="AV72"/>
      <c r="AW72"/>
      <c r="AX72"/>
      <c r="AY72"/>
    </row>
    <row r="73" spans="1:51" ht="16.5" customHeight="1">
      <c r="A73" s="47" t="s">
        <v>20</v>
      </c>
      <c r="B73" s="273">
        <v>1</v>
      </c>
      <c r="C73" s="177"/>
      <c r="D73" s="177"/>
      <c r="E73" s="274" t="s">
        <v>161</v>
      </c>
      <c r="F73" s="275"/>
      <c r="G73" s="275"/>
      <c r="H73" s="39"/>
      <c r="I73" s="12"/>
      <c r="J73" s="5"/>
      <c r="K73" s="5"/>
      <c r="L73" s="5"/>
      <c r="AF73" s="3"/>
    </row>
    <row r="74" spans="1:51" ht="16.5" customHeight="1">
      <c r="A74" s="47" t="s">
        <v>21</v>
      </c>
      <c r="B74" s="273">
        <v>1</v>
      </c>
      <c r="C74" s="177"/>
      <c r="D74" s="177"/>
      <c r="E74" s="274" t="s">
        <v>161</v>
      </c>
      <c r="F74" s="275"/>
      <c r="G74" s="275"/>
      <c r="H74" s="39"/>
      <c r="I74" s="12"/>
      <c r="J74" s="5"/>
      <c r="K74" s="5"/>
      <c r="L74" s="5"/>
      <c r="AG74" s="3"/>
      <c r="AH74" s="3"/>
      <c r="AI74" s="3"/>
      <c r="AJ74" s="3"/>
      <c r="AK74" s="3"/>
      <c r="AL74" s="3"/>
      <c r="AM74" s="3"/>
      <c r="AN74" s="3"/>
    </row>
    <row r="75" spans="1:51" ht="16.5" customHeight="1">
      <c r="A75" s="47" t="s">
        <v>22</v>
      </c>
      <c r="B75" s="273">
        <v>1</v>
      </c>
      <c r="C75" s="177"/>
      <c r="D75" s="177"/>
      <c r="E75" s="274" t="s">
        <v>161</v>
      </c>
      <c r="F75" s="275"/>
      <c r="G75" s="275"/>
      <c r="H75" s="39"/>
      <c r="I75" s="12"/>
      <c r="J75" s="5"/>
      <c r="K75" s="5"/>
      <c r="L75" s="5"/>
    </row>
    <row r="76" spans="1:51" ht="16.5" customHeight="1">
      <c r="A76" s="47" t="s">
        <v>23</v>
      </c>
      <c r="B76" s="273">
        <v>1</v>
      </c>
      <c r="C76" s="177"/>
      <c r="D76" s="177"/>
      <c r="E76" s="253" t="s">
        <v>414</v>
      </c>
      <c r="F76" s="177"/>
      <c r="G76" s="177"/>
      <c r="H76" s="39"/>
      <c r="I76" s="12"/>
      <c r="J76" s="5"/>
      <c r="K76" s="5"/>
      <c r="L76" s="5"/>
    </row>
    <row r="77" spans="1:51" ht="16.5" customHeight="1">
      <c r="A77" s="47" t="s">
        <v>29</v>
      </c>
      <c r="B77" s="273">
        <v>1</v>
      </c>
      <c r="C77" s="177"/>
      <c r="D77" s="177"/>
      <c r="E77" s="253" t="s">
        <v>414</v>
      </c>
      <c r="F77" s="177"/>
      <c r="G77" s="177"/>
      <c r="H77" s="39"/>
      <c r="I77" s="12"/>
      <c r="J77" s="5"/>
      <c r="K77" s="5"/>
      <c r="L77" s="5"/>
    </row>
    <row r="78" spans="1:51" ht="16.5" customHeight="1">
      <c r="A78" s="47" t="s">
        <v>30</v>
      </c>
      <c r="B78" s="273">
        <v>1</v>
      </c>
      <c r="C78" s="177"/>
      <c r="D78" s="177"/>
      <c r="E78" s="253" t="s">
        <v>414</v>
      </c>
      <c r="F78" s="177"/>
      <c r="G78" s="177"/>
      <c r="H78" s="39"/>
      <c r="I78" s="12"/>
      <c r="J78" s="5"/>
      <c r="K78" s="5"/>
      <c r="L78" s="5"/>
    </row>
    <row r="79" spans="1:51" ht="16.5">
      <c r="A79" s="47" t="s">
        <v>95</v>
      </c>
      <c r="B79" s="273">
        <v>1</v>
      </c>
      <c r="C79" s="177"/>
      <c r="D79" s="177"/>
      <c r="E79" s="253" t="s">
        <v>414</v>
      </c>
      <c r="F79" s="177"/>
      <c r="G79" s="177"/>
      <c r="H79" s="39"/>
      <c r="I79" s="12"/>
      <c r="J79" s="5"/>
      <c r="K79" s="5"/>
      <c r="L79" s="5"/>
    </row>
    <row r="80" spans="1:51" ht="16.5">
      <c r="A80" s="47" t="s">
        <v>96</v>
      </c>
      <c r="B80" s="273">
        <v>1</v>
      </c>
      <c r="C80" s="177"/>
      <c r="D80" s="177"/>
      <c r="E80" s="253" t="s">
        <v>414</v>
      </c>
      <c r="F80" s="177"/>
      <c r="G80" s="177"/>
      <c r="H80" s="39"/>
      <c r="I80" s="12"/>
      <c r="J80" s="5"/>
      <c r="K80" s="5"/>
      <c r="L80" s="5"/>
    </row>
    <row r="81" spans="1:12" ht="16.5">
      <c r="A81" s="47" t="s">
        <v>101</v>
      </c>
      <c r="B81" s="273">
        <v>1</v>
      </c>
      <c r="C81" s="177"/>
      <c r="D81" s="177"/>
      <c r="E81" s="253" t="s">
        <v>414</v>
      </c>
      <c r="F81" s="177"/>
      <c r="G81" s="177"/>
      <c r="H81" s="39"/>
      <c r="I81" s="12"/>
      <c r="J81" s="5"/>
      <c r="K81" s="5"/>
      <c r="L81" s="5"/>
    </row>
    <row r="82" spans="1:12" ht="16.5">
      <c r="A82" s="47" t="s">
        <v>98</v>
      </c>
      <c r="B82" s="177"/>
      <c r="C82" s="177"/>
      <c r="D82" s="177"/>
      <c r="E82" s="177"/>
      <c r="F82" s="177"/>
      <c r="G82" s="177"/>
      <c r="H82" s="39"/>
      <c r="I82" s="12"/>
      <c r="J82" s="5"/>
      <c r="K82" s="5"/>
      <c r="L82" s="5"/>
    </row>
    <row r="83" spans="1:12" ht="16.5">
      <c r="A83" s="47" t="s">
        <v>99</v>
      </c>
      <c r="B83" s="177"/>
      <c r="C83" s="177"/>
      <c r="D83" s="177"/>
      <c r="E83" s="177"/>
      <c r="F83" s="177"/>
      <c r="G83" s="177"/>
      <c r="H83" s="39"/>
      <c r="I83" s="12"/>
      <c r="J83" s="5"/>
      <c r="K83" s="5"/>
      <c r="L83" s="5"/>
    </row>
    <row r="84" spans="1:12" ht="16.5">
      <c r="A84" s="47" t="s">
        <v>100</v>
      </c>
      <c r="B84" s="177"/>
      <c r="C84" s="177"/>
      <c r="D84" s="177"/>
      <c r="E84" s="177"/>
      <c r="F84" s="177"/>
      <c r="G84" s="177"/>
      <c r="H84" s="39"/>
      <c r="I84" s="12"/>
      <c r="J84" s="5"/>
      <c r="K84" s="5"/>
      <c r="L84" s="5"/>
    </row>
    <row r="85" spans="1:12" ht="16.5">
      <c r="A85" s="177"/>
      <c r="B85" s="207"/>
      <c r="C85" s="207"/>
      <c r="D85" s="207"/>
      <c r="E85" s="207"/>
      <c r="F85" s="207"/>
      <c r="G85" s="207"/>
      <c r="H85" s="39"/>
      <c r="I85" s="12"/>
      <c r="J85" s="5"/>
      <c r="K85" s="5"/>
      <c r="L85" s="5"/>
    </row>
    <row r="86" spans="1:12" ht="16.5">
      <c r="A86" s="40"/>
      <c r="B86" s="32"/>
      <c r="C86" s="32"/>
      <c r="D86" s="32"/>
      <c r="E86" s="32"/>
      <c r="F86" s="32"/>
      <c r="G86" s="33"/>
      <c r="H86" s="30"/>
      <c r="I86" s="12"/>
      <c r="J86" s="5"/>
      <c r="K86" s="5"/>
      <c r="L86" s="5"/>
    </row>
    <row r="87" spans="1:12" ht="48" customHeight="1">
      <c r="A87" s="221" t="s">
        <v>25</v>
      </c>
      <c r="B87" s="222"/>
      <c r="C87" s="222"/>
      <c r="D87" s="222"/>
      <c r="E87" s="222"/>
      <c r="F87" s="222"/>
      <c r="G87" s="223"/>
      <c r="H87" s="39"/>
      <c r="I87" s="12"/>
      <c r="J87" s="5"/>
      <c r="K87" s="5"/>
      <c r="L87" s="5"/>
    </row>
    <row r="88" spans="1:12" ht="16.5">
      <c r="A88" s="59" t="s">
        <v>18</v>
      </c>
      <c r="B88" s="59" t="s">
        <v>26</v>
      </c>
      <c r="C88" s="205" t="s">
        <v>27</v>
      </c>
      <c r="D88" s="205"/>
      <c r="E88" s="205" t="s">
        <v>28</v>
      </c>
      <c r="F88" s="205"/>
      <c r="G88" s="59" t="s">
        <v>112</v>
      </c>
      <c r="H88" s="39"/>
      <c r="I88" s="12"/>
      <c r="J88" s="5"/>
      <c r="K88" s="5"/>
      <c r="L88" s="5"/>
    </row>
    <row r="89" spans="1:12" ht="81.75" customHeight="1">
      <c r="A89" s="47" t="s">
        <v>20</v>
      </c>
      <c r="B89" s="47">
        <v>18</v>
      </c>
      <c r="C89" s="60">
        <v>18</v>
      </c>
      <c r="D89" s="61"/>
      <c r="E89" s="60">
        <v>0</v>
      </c>
      <c r="F89" s="61"/>
      <c r="G89" s="62" t="s">
        <v>161</v>
      </c>
      <c r="H89" s="39"/>
      <c r="I89" s="12"/>
      <c r="J89" s="5"/>
      <c r="K89" s="5"/>
      <c r="L89" s="5"/>
    </row>
    <row r="90" spans="1:12" ht="54.75" customHeight="1">
      <c r="A90" s="47" t="s">
        <v>21</v>
      </c>
      <c r="B90" s="47">
        <v>4</v>
      </c>
      <c r="C90" s="60">
        <v>4</v>
      </c>
      <c r="D90" s="61"/>
      <c r="E90" s="60">
        <v>0</v>
      </c>
      <c r="F90" s="61"/>
      <c r="G90" s="62" t="s">
        <v>161</v>
      </c>
      <c r="H90" s="39"/>
      <c r="I90" s="12"/>
      <c r="J90" s="5"/>
      <c r="K90" s="5"/>
      <c r="L90" s="5"/>
    </row>
    <row r="91" spans="1:12" ht="62.25" customHeight="1">
      <c r="A91" s="47" t="s">
        <v>22</v>
      </c>
      <c r="B91" s="47">
        <v>12</v>
      </c>
      <c r="C91" s="60">
        <v>12</v>
      </c>
      <c r="D91" s="61"/>
      <c r="E91" s="60">
        <v>0</v>
      </c>
      <c r="F91" s="61"/>
      <c r="G91" s="62" t="s">
        <v>161</v>
      </c>
      <c r="H91" s="39"/>
      <c r="I91" s="12"/>
      <c r="J91" s="5"/>
      <c r="K91" s="5"/>
      <c r="L91" s="5"/>
    </row>
    <row r="92" spans="1:12" ht="72" customHeight="1">
      <c r="A92" s="47" t="s">
        <v>23</v>
      </c>
      <c r="B92" s="47">
        <v>22</v>
      </c>
      <c r="C92" s="60">
        <v>22</v>
      </c>
      <c r="D92" s="61"/>
      <c r="E92" s="60">
        <v>0</v>
      </c>
      <c r="F92" s="61"/>
      <c r="G92" s="62" t="s">
        <v>327</v>
      </c>
      <c r="H92" s="39"/>
      <c r="I92" s="12"/>
      <c r="J92" s="5"/>
      <c r="K92" s="5"/>
      <c r="L92" s="5"/>
    </row>
    <row r="93" spans="1:12" ht="57.75" customHeight="1">
      <c r="A93" s="47" t="s">
        <v>29</v>
      </c>
      <c r="B93" s="47">
        <v>24</v>
      </c>
      <c r="C93" s="60">
        <v>24</v>
      </c>
      <c r="D93" s="61"/>
      <c r="E93" s="60">
        <v>0</v>
      </c>
      <c r="F93" s="61"/>
      <c r="G93" s="62" t="s">
        <v>327</v>
      </c>
      <c r="H93" s="39"/>
      <c r="I93" s="12"/>
      <c r="J93" s="5"/>
      <c r="K93" s="5"/>
      <c r="L93" s="5"/>
    </row>
    <row r="94" spans="1:12" ht="60" customHeight="1">
      <c r="A94" s="47" t="s">
        <v>30</v>
      </c>
      <c r="B94" s="47">
        <v>26</v>
      </c>
      <c r="C94" s="60">
        <v>26</v>
      </c>
      <c r="D94" s="61"/>
      <c r="E94" s="60">
        <v>0</v>
      </c>
      <c r="F94" s="61"/>
      <c r="G94" s="62" t="s">
        <v>327</v>
      </c>
      <c r="H94" s="39"/>
      <c r="I94" s="12"/>
      <c r="J94" s="5"/>
      <c r="K94" s="5"/>
      <c r="L94" s="5"/>
    </row>
    <row r="95" spans="1:12" ht="62.25" customHeight="1">
      <c r="A95" s="47" t="s">
        <v>95</v>
      </c>
      <c r="B95" s="47">
        <v>22</v>
      </c>
      <c r="C95" s="60">
        <v>22</v>
      </c>
      <c r="D95" s="61"/>
      <c r="E95" s="60">
        <v>0</v>
      </c>
      <c r="F95" s="61"/>
      <c r="G95" s="47" t="s">
        <v>415</v>
      </c>
      <c r="H95" s="39"/>
      <c r="I95" s="12"/>
      <c r="J95" s="5"/>
      <c r="K95" s="5"/>
      <c r="L95" s="5"/>
    </row>
    <row r="96" spans="1:12" ht="58.5" customHeight="1">
      <c r="A96" s="47" t="s">
        <v>96</v>
      </c>
      <c r="B96" s="47">
        <v>36</v>
      </c>
      <c r="C96" s="60">
        <v>36</v>
      </c>
      <c r="D96" s="61"/>
      <c r="E96" s="60">
        <v>0</v>
      </c>
      <c r="F96" s="61"/>
      <c r="G96" s="47" t="s">
        <v>415</v>
      </c>
      <c r="H96" s="39"/>
      <c r="I96" s="12"/>
      <c r="J96" s="5"/>
      <c r="K96" s="5"/>
      <c r="L96" s="5"/>
    </row>
    <row r="97" spans="1:51" ht="64.5" customHeight="1">
      <c r="A97" s="47" t="s">
        <v>101</v>
      </c>
      <c r="B97" s="47">
        <v>42</v>
      </c>
      <c r="C97" s="60">
        <v>42</v>
      </c>
      <c r="D97" s="61"/>
      <c r="E97" s="60">
        <v>0</v>
      </c>
      <c r="F97" s="61"/>
      <c r="G97" s="47" t="s">
        <v>415</v>
      </c>
      <c r="H97" s="39"/>
      <c r="I97" s="12"/>
      <c r="J97" s="5"/>
      <c r="K97" s="5"/>
      <c r="L97" s="5"/>
    </row>
    <row r="98" spans="1:51" ht="16.5">
      <c r="A98" s="47" t="s">
        <v>98</v>
      </c>
      <c r="B98" s="47"/>
      <c r="C98" s="198"/>
      <c r="D98" s="200"/>
      <c r="E98" s="177"/>
      <c r="F98" s="177"/>
      <c r="G98" s="47"/>
      <c r="H98" s="39"/>
      <c r="I98" s="12"/>
      <c r="J98" s="5"/>
      <c r="K98" s="5"/>
      <c r="L98" s="5"/>
    </row>
    <row r="99" spans="1:51" ht="16.5">
      <c r="A99" s="47" t="s">
        <v>99</v>
      </c>
      <c r="B99" s="47"/>
      <c r="C99" s="198"/>
      <c r="D99" s="200"/>
      <c r="E99" s="177"/>
      <c r="F99" s="177"/>
      <c r="G99" s="47"/>
      <c r="H99" s="39"/>
      <c r="I99" s="12"/>
      <c r="J99" s="5"/>
      <c r="K99" s="5"/>
      <c r="L99" s="5"/>
    </row>
    <row r="100" spans="1:51" ht="16.5">
      <c r="A100" s="63" t="s">
        <v>100</v>
      </c>
      <c r="B100" s="63"/>
      <c r="C100" s="279"/>
      <c r="D100" s="280"/>
      <c r="E100" s="240"/>
      <c r="F100" s="240"/>
      <c r="G100" s="63"/>
      <c r="H100" s="39"/>
      <c r="I100" s="12"/>
      <c r="J100" s="5"/>
      <c r="K100" s="5"/>
      <c r="L100" s="5"/>
    </row>
    <row r="101" spans="1:51" ht="52.5" customHeight="1">
      <c r="A101" s="227" t="s">
        <v>118</v>
      </c>
      <c r="B101" s="233"/>
      <c r="C101" s="233"/>
      <c r="D101" s="233"/>
      <c r="E101" s="233"/>
      <c r="F101" s="233"/>
      <c r="G101" s="228"/>
      <c r="H101" s="30"/>
      <c r="I101" s="12"/>
      <c r="J101" s="5"/>
      <c r="K101" s="5"/>
      <c r="L101" s="5"/>
    </row>
    <row r="102" spans="1:51" ht="55.5" customHeight="1">
      <c r="A102" s="59" t="s">
        <v>32</v>
      </c>
      <c r="B102" s="59" t="s">
        <v>33</v>
      </c>
      <c r="C102" s="59" t="s">
        <v>34</v>
      </c>
      <c r="D102" s="59" t="s">
        <v>35</v>
      </c>
      <c r="E102" s="59" t="s">
        <v>36</v>
      </c>
      <c r="F102" s="59" t="s">
        <v>37</v>
      </c>
      <c r="G102" s="59" t="s">
        <v>38</v>
      </c>
      <c r="H102" s="39"/>
      <c r="I102" s="12"/>
      <c r="J102" s="5"/>
      <c r="K102" s="5"/>
      <c r="L102" s="5"/>
      <c r="AD102" s="3"/>
      <c r="AE102" s="3"/>
      <c r="AQ102" s="3"/>
    </row>
    <row r="103" spans="1:51" ht="60.75" customHeight="1">
      <c r="A103" s="237" t="s">
        <v>173</v>
      </c>
      <c r="B103" s="238"/>
      <c r="C103" s="238"/>
      <c r="D103" s="238"/>
      <c r="E103" s="238"/>
      <c r="F103" s="238"/>
      <c r="G103" s="239"/>
      <c r="H103" s="39"/>
      <c r="I103" s="12"/>
      <c r="J103" s="5"/>
      <c r="K103" s="5"/>
      <c r="L103" s="5"/>
      <c r="AO103" s="3"/>
      <c r="AP103" s="3"/>
      <c r="AR103" s="3"/>
      <c r="AS103" s="3"/>
      <c r="AT103" s="3"/>
      <c r="AU103" s="3"/>
      <c r="AV103" s="3"/>
      <c r="AW103" s="3"/>
      <c r="AX103" s="3"/>
      <c r="AY103" s="3"/>
    </row>
    <row r="104" spans="1:51" s="3" customFormat="1" ht="237.75" customHeight="1">
      <c r="A104" s="55" t="s">
        <v>416</v>
      </c>
      <c r="B104" s="55" t="s">
        <v>417</v>
      </c>
      <c r="C104" s="55">
        <v>44</v>
      </c>
      <c r="D104" s="55" t="s">
        <v>163</v>
      </c>
      <c r="E104" s="55" t="s">
        <v>418</v>
      </c>
      <c r="F104" s="64">
        <v>0.56000000000000005</v>
      </c>
      <c r="G104" s="55" t="s">
        <v>419</v>
      </c>
      <c r="H104" s="39"/>
      <c r="I104" s="12"/>
      <c r="J104" s="5"/>
      <c r="K104" s="5"/>
      <c r="L104" s="5"/>
      <c r="M104"/>
      <c r="N104"/>
      <c r="O104"/>
      <c r="P104"/>
      <c r="Q104"/>
      <c r="R104"/>
      <c r="S104"/>
      <c r="T104"/>
      <c r="U104"/>
      <c r="V104"/>
      <c r="W104"/>
      <c r="X104"/>
      <c r="Y104"/>
      <c r="Z104"/>
      <c r="AA104"/>
      <c r="AB104"/>
      <c r="AC104"/>
      <c r="AD104"/>
      <c r="AE104"/>
      <c r="AG104"/>
      <c r="AH104"/>
      <c r="AI104"/>
      <c r="AJ104"/>
      <c r="AK104"/>
      <c r="AL104"/>
      <c r="AM104"/>
      <c r="AN104"/>
      <c r="AO104"/>
      <c r="AP104"/>
      <c r="AQ104"/>
      <c r="AR104"/>
      <c r="AS104"/>
      <c r="AT104"/>
      <c r="AU104"/>
      <c r="AV104"/>
      <c r="AW104"/>
      <c r="AX104"/>
      <c r="AY104"/>
    </row>
    <row r="105" spans="1:51" ht="231.75" customHeight="1">
      <c r="A105" s="55" t="s">
        <v>420</v>
      </c>
      <c r="B105" s="55" t="s">
        <v>421</v>
      </c>
      <c r="C105" s="55">
        <v>1850</v>
      </c>
      <c r="D105" s="55" t="s">
        <v>162</v>
      </c>
      <c r="E105" s="55" t="s">
        <v>422</v>
      </c>
      <c r="F105" s="64">
        <v>0.51</v>
      </c>
      <c r="G105" s="55" t="s">
        <v>423</v>
      </c>
      <c r="H105" s="39"/>
      <c r="I105" s="12"/>
      <c r="J105" s="5"/>
      <c r="K105" s="5"/>
      <c r="L105" s="5"/>
      <c r="AG105" s="3"/>
      <c r="AH105" s="3"/>
      <c r="AI105" s="3"/>
      <c r="AJ105" s="3"/>
      <c r="AK105" s="3"/>
      <c r="AL105" s="3"/>
      <c r="AM105" s="3"/>
      <c r="AN105" s="3"/>
    </row>
    <row r="106" spans="1:51" ht="39" customHeight="1">
      <c r="A106" s="237" t="s">
        <v>174</v>
      </c>
      <c r="B106" s="238"/>
      <c r="C106" s="238"/>
      <c r="D106" s="238"/>
      <c r="E106" s="238"/>
      <c r="F106" s="238"/>
      <c r="G106" s="239"/>
      <c r="H106" s="39"/>
      <c r="I106" s="12"/>
      <c r="J106" s="5"/>
      <c r="K106" s="5"/>
      <c r="L106" s="5"/>
    </row>
    <row r="107" spans="1:51" ht="409.6" customHeight="1">
      <c r="A107" s="49" t="s">
        <v>398</v>
      </c>
      <c r="B107" s="49" t="s">
        <v>395</v>
      </c>
      <c r="C107" s="49" t="s">
        <v>396</v>
      </c>
      <c r="D107" s="49" t="s">
        <v>397</v>
      </c>
      <c r="E107" s="49" t="s">
        <v>424</v>
      </c>
      <c r="F107" s="65">
        <v>0.13</v>
      </c>
      <c r="G107" s="49" t="s">
        <v>425</v>
      </c>
      <c r="H107" s="39"/>
      <c r="I107" s="12"/>
      <c r="J107" s="5"/>
      <c r="K107" s="5"/>
      <c r="L107" s="5"/>
    </row>
    <row r="108" spans="1:51" ht="34.5" customHeight="1">
      <c r="A108" s="232" t="s">
        <v>92</v>
      </c>
      <c r="B108" s="232"/>
      <c r="C108" s="232"/>
      <c r="D108" s="232"/>
      <c r="E108" s="232"/>
      <c r="F108" s="232"/>
      <c r="G108" s="232"/>
      <c r="H108" s="39"/>
      <c r="I108" s="12"/>
      <c r="J108" s="5"/>
      <c r="K108" s="5"/>
      <c r="L108" s="5"/>
    </row>
    <row r="109" spans="1:51" ht="38.25" customHeight="1">
      <c r="A109" s="234" t="s">
        <v>32</v>
      </c>
      <c r="B109" s="234"/>
      <c r="C109" s="66" t="s">
        <v>39</v>
      </c>
      <c r="D109" s="66" t="s">
        <v>40</v>
      </c>
      <c r="E109" s="66" t="s">
        <v>41</v>
      </c>
      <c r="F109" s="235" t="s">
        <v>42</v>
      </c>
      <c r="G109" s="236"/>
      <c r="H109" s="39"/>
      <c r="I109" s="12"/>
      <c r="J109" s="5"/>
      <c r="K109" s="5"/>
      <c r="L109" s="5"/>
    </row>
    <row r="110" spans="1:51" ht="69.75" customHeight="1">
      <c r="A110" s="201"/>
      <c r="B110" s="203"/>
      <c r="C110" s="49"/>
      <c r="D110" s="49"/>
      <c r="E110" s="49"/>
      <c r="F110" s="204"/>
      <c r="G110" s="204"/>
      <c r="H110" s="39"/>
      <c r="I110" s="12"/>
      <c r="J110" s="5"/>
      <c r="K110" s="5"/>
      <c r="L110" s="5"/>
    </row>
    <row r="111" spans="1:51" ht="45.75" customHeight="1">
      <c r="A111" s="204"/>
      <c r="B111" s="204"/>
      <c r="C111" s="49"/>
      <c r="D111" s="49"/>
      <c r="E111" s="49"/>
      <c r="F111" s="204"/>
      <c r="G111" s="204"/>
      <c r="H111" s="30"/>
      <c r="I111" s="22"/>
      <c r="J111" s="23"/>
      <c r="K111" s="23"/>
      <c r="L111" s="23"/>
      <c r="M111" s="24"/>
      <c r="N111" s="24"/>
      <c r="O111" s="24"/>
      <c r="P111" s="24"/>
      <c r="Q111" s="24"/>
      <c r="R111" s="24"/>
      <c r="S111" s="24"/>
      <c r="T111" s="24"/>
      <c r="U111" s="24"/>
      <c r="V111" s="24"/>
      <c r="W111" s="24"/>
      <c r="X111" s="24"/>
      <c r="Y111" s="24"/>
    </row>
    <row r="112" spans="1:51" ht="37.5" customHeight="1">
      <c r="A112" s="204"/>
      <c r="B112" s="205"/>
      <c r="C112" s="205"/>
      <c r="D112" s="205"/>
      <c r="E112" s="205"/>
      <c r="F112" s="205"/>
      <c r="G112" s="205"/>
      <c r="H112" s="30"/>
      <c r="I112" s="22"/>
      <c r="J112" s="23"/>
      <c r="K112" s="23"/>
      <c r="L112" s="23"/>
      <c r="M112" s="24"/>
      <c r="N112" s="24"/>
      <c r="O112" s="24"/>
      <c r="P112" s="24"/>
      <c r="Q112" s="24"/>
      <c r="R112" s="24"/>
      <c r="S112" s="24"/>
      <c r="T112" s="24"/>
      <c r="U112" s="24"/>
      <c r="V112" s="24"/>
      <c r="W112" s="24"/>
      <c r="X112" s="24"/>
      <c r="Y112" s="24"/>
      <c r="Z112" s="24"/>
      <c r="AA112" s="24"/>
      <c r="AB112" s="24"/>
      <c r="AC112" s="24"/>
      <c r="AD112" s="24"/>
      <c r="AE112" s="24"/>
      <c r="AF112" s="24"/>
      <c r="AN112" s="24"/>
      <c r="AO112" s="24"/>
      <c r="AP112" s="24"/>
      <c r="AQ112" s="24"/>
    </row>
    <row r="113" spans="1:55" ht="34.5" customHeight="1">
      <c r="A113" s="184"/>
      <c r="B113" s="186"/>
      <c r="C113" s="186"/>
      <c r="D113" s="186"/>
      <c r="E113" s="186"/>
      <c r="F113" s="186"/>
      <c r="G113" s="185"/>
      <c r="H113" s="30"/>
      <c r="I113" s="22"/>
      <c r="J113" s="23"/>
      <c r="K113" s="23"/>
      <c r="L113" s="23"/>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row>
    <row r="114" spans="1:55" ht="41.25" customHeight="1">
      <c r="A114" s="189" t="s">
        <v>43</v>
      </c>
      <c r="B114" s="190"/>
      <c r="C114" s="190"/>
      <c r="D114" s="190"/>
      <c r="E114" s="190"/>
      <c r="F114" s="190"/>
      <c r="G114" s="191"/>
      <c r="H114" s="30"/>
      <c r="I114" s="12"/>
      <c r="J114" s="5"/>
      <c r="K114" s="5"/>
      <c r="L114" s="5"/>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row>
    <row r="115" spans="1:55" ht="31.5">
      <c r="A115" s="67" t="s">
        <v>32</v>
      </c>
      <c r="B115" s="67" t="s">
        <v>33</v>
      </c>
      <c r="C115" s="67" t="s">
        <v>34</v>
      </c>
      <c r="D115" s="67" t="s">
        <v>35</v>
      </c>
      <c r="E115" s="67" t="s">
        <v>37</v>
      </c>
      <c r="F115" s="67" t="s">
        <v>44</v>
      </c>
      <c r="G115" s="68" t="s">
        <v>45</v>
      </c>
      <c r="H115" s="39"/>
      <c r="I115" s="12"/>
      <c r="J115" s="5"/>
      <c r="K115" s="5"/>
      <c r="L115" s="5"/>
      <c r="AG115" s="24"/>
      <c r="AH115" s="24"/>
      <c r="AI115" s="24"/>
      <c r="AJ115" s="24"/>
      <c r="AK115" s="24"/>
      <c r="AL115" s="24"/>
      <c r="AM115" s="24"/>
      <c r="AR115" s="24"/>
      <c r="AS115" s="24"/>
      <c r="AT115" s="24"/>
      <c r="AU115" s="24"/>
    </row>
    <row r="116" spans="1:55" ht="16.5">
      <c r="A116" s="187" t="s">
        <v>277</v>
      </c>
      <c r="B116" s="188"/>
      <c r="C116" s="188"/>
      <c r="D116" s="188"/>
      <c r="E116" s="188"/>
      <c r="F116" s="188"/>
      <c r="G116" s="188"/>
      <c r="H116" s="69"/>
      <c r="I116" s="12"/>
      <c r="J116" s="5"/>
      <c r="K116" s="5"/>
      <c r="L116" s="5"/>
      <c r="AD116" s="3"/>
      <c r="AE116" s="3"/>
    </row>
    <row r="117" spans="1:55" ht="198" customHeight="1">
      <c r="A117" s="70" t="s">
        <v>545</v>
      </c>
      <c r="B117" s="70" t="s">
        <v>546</v>
      </c>
      <c r="C117" s="71">
        <v>14</v>
      </c>
      <c r="D117" s="70" t="s">
        <v>547</v>
      </c>
      <c r="E117" s="72">
        <f>+F117/14</f>
        <v>2.7142857142857144</v>
      </c>
      <c r="F117" s="71">
        <v>38</v>
      </c>
      <c r="G117" s="73" t="s">
        <v>681</v>
      </c>
      <c r="H117" s="74"/>
      <c r="I117" s="12"/>
      <c r="J117" s="5"/>
      <c r="K117" s="5"/>
      <c r="L117" s="5"/>
    </row>
    <row r="118" spans="1:55" ht="201" customHeight="1">
      <c r="A118" s="75" t="s">
        <v>548</v>
      </c>
      <c r="B118" s="75" t="s">
        <v>549</v>
      </c>
      <c r="C118" s="76">
        <v>96</v>
      </c>
      <c r="D118" s="75" t="s">
        <v>550</v>
      </c>
      <c r="E118" s="76">
        <v>75</v>
      </c>
      <c r="F118" s="76">
        <v>72</v>
      </c>
      <c r="G118" s="73" t="s">
        <v>682</v>
      </c>
      <c r="H118" s="77"/>
      <c r="I118" s="12"/>
      <c r="J118" s="5"/>
      <c r="K118" s="5"/>
      <c r="L118" s="5"/>
    </row>
    <row r="119" spans="1:55" s="3" customFormat="1" ht="315">
      <c r="A119" s="75" t="s">
        <v>551</v>
      </c>
      <c r="B119" s="75" t="s">
        <v>552</v>
      </c>
      <c r="C119" s="76">
        <v>48</v>
      </c>
      <c r="D119" s="75" t="s">
        <v>547</v>
      </c>
      <c r="E119" s="76">
        <f t="shared" ref="E119:E123" si="0">(F119*100)/C119</f>
        <v>75</v>
      </c>
      <c r="F119" s="76">
        <v>36</v>
      </c>
      <c r="G119" s="78" t="s">
        <v>683</v>
      </c>
      <c r="H119" s="77"/>
      <c r="I119" s="12"/>
      <c r="J119" s="5"/>
      <c r="K119" s="5"/>
      <c r="L119" s="5"/>
      <c r="M119"/>
      <c r="N119"/>
      <c r="O119"/>
      <c r="P119"/>
      <c r="Q119"/>
      <c r="R119"/>
      <c r="S119"/>
      <c r="T119"/>
      <c r="U119"/>
      <c r="V119"/>
      <c r="W119"/>
      <c r="X119"/>
      <c r="Y119"/>
      <c r="Z119"/>
      <c r="AA119"/>
      <c r="AB119"/>
      <c r="AC119"/>
      <c r="AD119"/>
      <c r="AE119"/>
      <c r="AF119"/>
      <c r="AG119"/>
      <c r="AH119"/>
      <c r="AI119"/>
      <c r="AJ119"/>
      <c r="AK119"/>
      <c r="AL119"/>
      <c r="AM119"/>
      <c r="AN119"/>
      <c r="AO119"/>
      <c r="AP119"/>
      <c r="AR119"/>
      <c r="AS119"/>
      <c r="AT119"/>
      <c r="AU119"/>
      <c r="AV119"/>
      <c r="AW119"/>
      <c r="AX119"/>
      <c r="AY119"/>
      <c r="AZ119"/>
      <c r="BA119"/>
      <c r="BB119"/>
      <c r="BC119"/>
    </row>
    <row r="120" spans="1:55" ht="157.5">
      <c r="A120" s="75" t="s">
        <v>553</v>
      </c>
      <c r="B120" s="75" t="s">
        <v>554</v>
      </c>
      <c r="C120" s="76">
        <v>5</v>
      </c>
      <c r="D120" s="75" t="s">
        <v>550</v>
      </c>
      <c r="E120" s="76">
        <f t="shared" si="0"/>
        <v>40</v>
      </c>
      <c r="F120" s="76">
        <v>2</v>
      </c>
      <c r="G120" s="78" t="s">
        <v>684</v>
      </c>
      <c r="H120" s="77"/>
      <c r="I120" s="12"/>
      <c r="J120" s="5"/>
      <c r="K120" s="5"/>
      <c r="L120" s="5"/>
      <c r="AP120" s="3"/>
      <c r="AR120" s="3"/>
      <c r="AS120" s="3"/>
      <c r="AT120" s="3"/>
      <c r="AU120" s="3"/>
    </row>
    <row r="121" spans="1:55" ht="90.75" customHeight="1">
      <c r="A121" s="75" t="s">
        <v>555</v>
      </c>
      <c r="B121" s="75" t="s">
        <v>556</v>
      </c>
      <c r="C121" s="76">
        <v>200</v>
      </c>
      <c r="D121" s="76" t="s">
        <v>557</v>
      </c>
      <c r="E121" s="79">
        <f t="shared" si="0"/>
        <v>112</v>
      </c>
      <c r="F121" s="75">
        <v>224</v>
      </c>
      <c r="G121" s="78" t="s">
        <v>685</v>
      </c>
      <c r="H121" s="77"/>
      <c r="I121" s="12"/>
      <c r="J121" s="5"/>
      <c r="K121" s="5"/>
      <c r="L121" s="5"/>
      <c r="AV121" s="3"/>
      <c r="AW121" s="3"/>
      <c r="AX121" s="3"/>
      <c r="AY121" s="3"/>
    </row>
    <row r="122" spans="1:55" ht="393.75">
      <c r="A122" s="75" t="s">
        <v>558</v>
      </c>
      <c r="B122" s="75" t="s">
        <v>559</v>
      </c>
      <c r="C122" s="76">
        <v>100</v>
      </c>
      <c r="D122" s="75" t="s">
        <v>560</v>
      </c>
      <c r="E122" s="76">
        <f t="shared" si="0"/>
        <v>237</v>
      </c>
      <c r="F122" s="75">
        <v>237</v>
      </c>
      <c r="G122" s="73" t="s">
        <v>686</v>
      </c>
      <c r="H122" s="77"/>
      <c r="I122" s="12"/>
      <c r="J122" s="5"/>
      <c r="K122" s="5"/>
      <c r="L122" s="5"/>
      <c r="AZ122" s="3"/>
      <c r="BA122" s="3"/>
      <c r="BB122" s="3"/>
      <c r="BC122" s="3"/>
    </row>
    <row r="123" spans="1:55" ht="267.75">
      <c r="A123" s="80" t="s">
        <v>561</v>
      </c>
      <c r="B123" s="80" t="s">
        <v>562</v>
      </c>
      <c r="C123" s="81">
        <v>32</v>
      </c>
      <c r="D123" s="80" t="s">
        <v>563</v>
      </c>
      <c r="E123" s="82">
        <f t="shared" si="0"/>
        <v>118.75</v>
      </c>
      <c r="F123" s="81">
        <v>38</v>
      </c>
      <c r="G123" s="83" t="s">
        <v>687</v>
      </c>
      <c r="H123" s="77"/>
      <c r="I123" s="12"/>
      <c r="J123" s="5"/>
      <c r="K123" s="5"/>
      <c r="L123" s="5"/>
    </row>
    <row r="124" spans="1:55" ht="126">
      <c r="A124" s="55" t="s">
        <v>653</v>
      </c>
      <c r="B124" s="55" t="s">
        <v>564</v>
      </c>
      <c r="C124" s="55" t="s">
        <v>565</v>
      </c>
      <c r="D124" s="55" t="s">
        <v>566</v>
      </c>
      <c r="E124" s="77"/>
      <c r="F124" s="55" t="s">
        <v>567</v>
      </c>
      <c r="G124" s="84" t="s">
        <v>332</v>
      </c>
      <c r="H124" s="77"/>
      <c r="I124" s="12"/>
      <c r="J124" s="5"/>
      <c r="K124" s="5"/>
      <c r="L124" s="5"/>
    </row>
    <row r="125" spans="1:55" ht="141.75">
      <c r="A125" s="47" t="s">
        <v>568</v>
      </c>
      <c r="B125" s="47" t="s">
        <v>569</v>
      </c>
      <c r="C125" s="85">
        <v>795</v>
      </c>
      <c r="D125" s="47" t="s">
        <v>570</v>
      </c>
      <c r="E125" s="86">
        <f t="shared" ref="E125:E130" si="1">+F125/C125</f>
        <v>0.80377358490566042</v>
      </c>
      <c r="F125" s="85">
        <v>639</v>
      </c>
      <c r="G125" s="87" t="s">
        <v>571</v>
      </c>
      <c r="H125" s="88" t="s">
        <v>572</v>
      </c>
      <c r="I125" s="12"/>
      <c r="J125" s="5"/>
      <c r="K125" s="5"/>
      <c r="L125" s="5"/>
    </row>
    <row r="126" spans="1:55" ht="63">
      <c r="A126" s="47" t="s">
        <v>573</v>
      </c>
      <c r="B126" s="47" t="s">
        <v>574</v>
      </c>
      <c r="C126" s="85">
        <v>79</v>
      </c>
      <c r="D126" s="47" t="s">
        <v>570</v>
      </c>
      <c r="E126" s="86">
        <f t="shared" si="1"/>
        <v>0.620253164556962</v>
      </c>
      <c r="F126" s="85">
        <v>49</v>
      </c>
      <c r="G126" s="87" t="s">
        <v>575</v>
      </c>
      <c r="H126" s="88" t="s">
        <v>572</v>
      </c>
      <c r="I126" s="12"/>
      <c r="J126" s="5"/>
      <c r="K126" s="5"/>
      <c r="L126" s="5"/>
    </row>
    <row r="127" spans="1:55" ht="63">
      <c r="A127" s="47" t="s">
        <v>576</v>
      </c>
      <c r="B127" s="47" t="s">
        <v>577</v>
      </c>
      <c r="C127" s="85">
        <v>1215</v>
      </c>
      <c r="D127" s="47" t="s">
        <v>570</v>
      </c>
      <c r="E127" s="86">
        <f t="shared" si="1"/>
        <v>0.61399176954732515</v>
      </c>
      <c r="F127" s="85">
        <v>746</v>
      </c>
      <c r="G127" s="87" t="s">
        <v>578</v>
      </c>
      <c r="H127" s="88" t="s">
        <v>572</v>
      </c>
      <c r="I127" s="12"/>
      <c r="J127" s="5"/>
      <c r="K127" s="5"/>
      <c r="L127" s="5"/>
    </row>
    <row r="128" spans="1:55" ht="63">
      <c r="A128" s="47" t="s">
        <v>579</v>
      </c>
      <c r="B128" s="47" t="s">
        <v>580</v>
      </c>
      <c r="C128" s="85">
        <v>4410</v>
      </c>
      <c r="D128" s="47" t="s">
        <v>570</v>
      </c>
      <c r="E128" s="86">
        <f t="shared" si="1"/>
        <v>0.70113378684807259</v>
      </c>
      <c r="F128" s="85">
        <v>3092</v>
      </c>
      <c r="G128" s="87" t="s">
        <v>581</v>
      </c>
      <c r="H128" s="88" t="s">
        <v>572</v>
      </c>
      <c r="I128" s="12"/>
      <c r="J128" s="5"/>
      <c r="K128" s="5"/>
      <c r="L128" s="5"/>
    </row>
    <row r="129" spans="1:55" ht="47.25">
      <c r="A129" s="47" t="s">
        <v>582</v>
      </c>
      <c r="B129" s="47" t="s">
        <v>583</v>
      </c>
      <c r="C129" s="85">
        <v>10</v>
      </c>
      <c r="D129" s="47" t="s">
        <v>584</v>
      </c>
      <c r="E129" s="89">
        <f t="shared" si="1"/>
        <v>1</v>
      </c>
      <c r="F129" s="85">
        <v>10</v>
      </c>
      <c r="G129" s="60" t="s">
        <v>585</v>
      </c>
      <c r="H129" s="88" t="s">
        <v>572</v>
      </c>
      <c r="I129" s="12"/>
      <c r="J129" s="5"/>
      <c r="K129" s="5"/>
      <c r="L129" s="5"/>
    </row>
    <row r="130" spans="1:55" ht="110.25">
      <c r="A130" s="47" t="s">
        <v>586</v>
      </c>
      <c r="B130" s="47" t="s">
        <v>587</v>
      </c>
      <c r="C130" s="85">
        <v>1620</v>
      </c>
      <c r="D130" s="47" t="s">
        <v>588</v>
      </c>
      <c r="E130" s="89">
        <f t="shared" si="1"/>
        <v>0.91296296296296298</v>
      </c>
      <c r="F130" s="85">
        <v>1479</v>
      </c>
      <c r="G130" s="90" t="s">
        <v>589</v>
      </c>
      <c r="H130" s="88" t="s">
        <v>572</v>
      </c>
      <c r="I130" s="12"/>
      <c r="J130" s="5"/>
      <c r="K130" s="5"/>
      <c r="L130" s="5"/>
    </row>
    <row r="131" spans="1:55" ht="185.25" customHeight="1">
      <c r="A131" s="47" t="s">
        <v>590</v>
      </c>
      <c r="B131" s="47" t="s">
        <v>591</v>
      </c>
      <c r="C131" s="47" t="s">
        <v>592</v>
      </c>
      <c r="D131" s="47" t="s">
        <v>593</v>
      </c>
      <c r="E131" s="86" t="s">
        <v>594</v>
      </c>
      <c r="F131" s="60" t="s">
        <v>595</v>
      </c>
      <c r="G131" s="91" t="s">
        <v>572</v>
      </c>
      <c r="H131" s="88" t="s">
        <v>572</v>
      </c>
      <c r="I131" s="12"/>
      <c r="J131" s="5"/>
      <c r="K131" s="5"/>
      <c r="L131" s="5"/>
    </row>
    <row r="132" spans="1:55" s="4" customFormat="1" ht="141.75">
      <c r="A132" s="55" t="s">
        <v>596</v>
      </c>
      <c r="B132" s="55" t="s">
        <v>597</v>
      </c>
      <c r="C132" s="55" t="s">
        <v>598</v>
      </c>
      <c r="D132" s="55" t="s">
        <v>599</v>
      </c>
      <c r="E132" s="89">
        <v>1.1483000000000001</v>
      </c>
      <c r="F132" s="92" t="s">
        <v>600</v>
      </c>
      <c r="G132" s="93" t="s">
        <v>601</v>
      </c>
      <c r="H132" s="94"/>
      <c r="I132" s="12"/>
      <c r="J132" s="5"/>
      <c r="K132" s="5"/>
      <c r="L132" s="5"/>
      <c r="M132"/>
      <c r="N132"/>
      <c r="O132"/>
      <c r="P132"/>
      <c r="Q132"/>
      <c r="R132"/>
      <c r="S132"/>
      <c r="T132"/>
      <c r="U132"/>
      <c r="V132"/>
      <c r="W132"/>
      <c r="X132"/>
      <c r="Y132"/>
      <c r="Z132"/>
      <c r="AA132"/>
      <c r="AB132"/>
      <c r="AC132"/>
      <c r="AD132"/>
      <c r="AE132"/>
      <c r="AF132" s="3"/>
      <c r="AG132"/>
      <c r="AH132"/>
      <c r="AI132"/>
      <c r="AJ132"/>
      <c r="AK132"/>
      <c r="AL132"/>
      <c r="AM132"/>
      <c r="AN132"/>
      <c r="AO132"/>
      <c r="AP132"/>
      <c r="AR132"/>
      <c r="AS132"/>
      <c r="AT132"/>
      <c r="AU132"/>
      <c r="AV132"/>
      <c r="AW132"/>
      <c r="AX132"/>
      <c r="AY132"/>
      <c r="AZ132"/>
      <c r="BA132"/>
      <c r="BB132"/>
      <c r="BC132"/>
    </row>
    <row r="133" spans="1:55" ht="267.75">
      <c r="A133" s="55" t="s">
        <v>602</v>
      </c>
      <c r="B133" s="55" t="s">
        <v>603</v>
      </c>
      <c r="C133" s="55" t="s">
        <v>604</v>
      </c>
      <c r="D133" s="55" t="s">
        <v>605</v>
      </c>
      <c r="E133" s="89">
        <v>1.5</v>
      </c>
      <c r="F133" s="92" t="s">
        <v>606</v>
      </c>
      <c r="G133" s="95" t="s">
        <v>601</v>
      </c>
      <c r="H133" s="94"/>
      <c r="I133" s="12"/>
      <c r="J133" s="5"/>
      <c r="K133" s="5"/>
      <c r="L133" s="5"/>
      <c r="AF133" s="3"/>
      <c r="AQ133" s="4"/>
      <c r="AR133" s="4"/>
      <c r="AS133" s="4"/>
      <c r="AT133" s="4"/>
      <c r="AU133" s="4"/>
    </row>
    <row r="134" spans="1:55" ht="141.75">
      <c r="A134" s="55" t="s">
        <v>607</v>
      </c>
      <c r="B134" s="55" t="s">
        <v>608</v>
      </c>
      <c r="C134" s="55" t="s">
        <v>609</v>
      </c>
      <c r="D134" s="55" t="s">
        <v>610</v>
      </c>
      <c r="E134" s="89">
        <v>0.84</v>
      </c>
      <c r="F134" s="92" t="s">
        <v>611</v>
      </c>
      <c r="G134" s="95" t="s">
        <v>601</v>
      </c>
      <c r="H134" s="94"/>
      <c r="I134" s="12"/>
      <c r="J134" s="5"/>
      <c r="K134" s="5"/>
      <c r="L134" s="5"/>
      <c r="AF134" s="3"/>
      <c r="AQ134" s="4"/>
      <c r="AR134" s="4"/>
      <c r="AS134" s="4"/>
      <c r="AT134" s="4"/>
      <c r="AU134" s="4"/>
    </row>
    <row r="135" spans="1:55" ht="173.25">
      <c r="A135" s="55" t="s">
        <v>612</v>
      </c>
      <c r="B135" s="55" t="s">
        <v>613</v>
      </c>
      <c r="C135" s="55" t="s">
        <v>614</v>
      </c>
      <c r="D135" s="55" t="s">
        <v>615</v>
      </c>
      <c r="E135" s="89">
        <v>0.25</v>
      </c>
      <c r="F135" s="92" t="s">
        <v>616</v>
      </c>
      <c r="G135" s="95" t="s">
        <v>617</v>
      </c>
      <c r="H135" s="94"/>
      <c r="I135" s="12"/>
      <c r="J135" s="5"/>
      <c r="K135" s="5"/>
      <c r="L135" s="5"/>
      <c r="AF135" s="3"/>
      <c r="AQ135" s="4"/>
      <c r="AR135" s="4"/>
      <c r="AS135" s="4"/>
      <c r="AT135" s="4"/>
      <c r="AU135" s="4"/>
    </row>
    <row r="136" spans="1:55" ht="273.75" customHeight="1">
      <c r="A136" s="55" t="s">
        <v>618</v>
      </c>
      <c r="B136" s="55" t="s">
        <v>619</v>
      </c>
      <c r="C136" s="55" t="s">
        <v>620</v>
      </c>
      <c r="D136" s="55" t="s">
        <v>621</v>
      </c>
      <c r="E136" s="55" t="s">
        <v>622</v>
      </c>
      <c r="F136" s="55" t="s">
        <v>623</v>
      </c>
      <c r="G136" s="95" t="s">
        <v>617</v>
      </c>
      <c r="H136" s="94"/>
      <c r="I136" s="12"/>
      <c r="J136" s="5"/>
      <c r="K136" s="5"/>
      <c r="L136" s="5"/>
      <c r="AF136" s="3"/>
      <c r="AQ136" s="4"/>
      <c r="AR136" s="4"/>
      <c r="AS136" s="4"/>
      <c r="AT136" s="4"/>
      <c r="AU136" s="4"/>
    </row>
    <row r="137" spans="1:55" ht="47.25">
      <c r="A137" s="177" t="s">
        <v>636</v>
      </c>
      <c r="B137" s="177" t="s">
        <v>574</v>
      </c>
      <c r="C137" s="177">
        <v>780</v>
      </c>
      <c r="D137" s="177" t="s">
        <v>588</v>
      </c>
      <c r="E137" s="285">
        <f>F137/C137</f>
        <v>1.4346153846153846</v>
      </c>
      <c r="F137" s="177">
        <v>1119</v>
      </c>
      <c r="G137" s="47" t="s">
        <v>624</v>
      </c>
      <c r="H137" s="47" t="s">
        <v>261</v>
      </c>
      <c r="I137" s="12"/>
      <c r="J137" s="5"/>
      <c r="K137" s="5"/>
      <c r="L137" s="5"/>
      <c r="AP137" s="4"/>
      <c r="AR137" s="4"/>
      <c r="AS137" s="4"/>
      <c r="AT137" s="4"/>
      <c r="AU137" s="4"/>
    </row>
    <row r="138" spans="1:55" ht="128.25" customHeight="1">
      <c r="A138" s="177"/>
      <c r="B138" s="177"/>
      <c r="C138" s="177"/>
      <c r="D138" s="177"/>
      <c r="E138" s="285"/>
      <c r="F138" s="177"/>
      <c r="G138" s="96" t="s">
        <v>625</v>
      </c>
      <c r="H138" s="97">
        <v>173</v>
      </c>
      <c r="I138" s="12"/>
      <c r="J138" s="5"/>
      <c r="K138" s="5"/>
      <c r="L138" s="5"/>
      <c r="AP138" s="4"/>
      <c r="AV138" s="4"/>
      <c r="AW138" s="4"/>
      <c r="AX138" s="4"/>
      <c r="AY138" s="4"/>
    </row>
    <row r="139" spans="1:55" ht="128.25" customHeight="1">
      <c r="A139" s="177"/>
      <c r="B139" s="177"/>
      <c r="C139" s="177"/>
      <c r="D139" s="177"/>
      <c r="E139" s="285"/>
      <c r="F139" s="177"/>
      <c r="G139" s="98" t="s">
        <v>626</v>
      </c>
      <c r="H139" s="99">
        <v>249</v>
      </c>
      <c r="I139" s="12"/>
      <c r="J139" s="5"/>
      <c r="K139" s="5"/>
      <c r="L139" s="5"/>
      <c r="AP139" s="4"/>
      <c r="AV139" s="4"/>
      <c r="AW139" s="4"/>
      <c r="AX139" s="4"/>
      <c r="AY139" s="4"/>
    </row>
    <row r="140" spans="1:55" ht="57" customHeight="1">
      <c r="A140" s="177"/>
      <c r="B140" s="177"/>
      <c r="C140" s="177"/>
      <c r="D140" s="177"/>
      <c r="E140" s="285"/>
      <c r="F140" s="177"/>
      <c r="G140" s="98" t="s">
        <v>627</v>
      </c>
      <c r="H140" s="99">
        <v>156</v>
      </c>
      <c r="I140" s="12"/>
      <c r="J140" s="5"/>
      <c r="K140" s="5"/>
      <c r="L140" s="5"/>
      <c r="AP140" s="4"/>
      <c r="AV140" s="4"/>
      <c r="AW140" s="4"/>
      <c r="AX140" s="4"/>
      <c r="AY140" s="4"/>
    </row>
    <row r="141" spans="1:55" ht="31.5">
      <c r="A141" s="177"/>
      <c r="B141" s="177"/>
      <c r="C141" s="177"/>
      <c r="D141" s="177"/>
      <c r="E141" s="285"/>
      <c r="F141" s="177"/>
      <c r="G141" s="98" t="s">
        <v>628</v>
      </c>
      <c r="H141" s="99">
        <v>102</v>
      </c>
      <c r="I141" s="12"/>
      <c r="J141" s="5"/>
      <c r="K141" s="5"/>
      <c r="L141" s="5"/>
      <c r="AP141" s="4"/>
      <c r="AV141" s="4"/>
      <c r="AW141" s="4"/>
      <c r="AX141" s="4"/>
      <c r="AY141" s="4"/>
    </row>
    <row r="142" spans="1:55" ht="31.5">
      <c r="A142" s="177"/>
      <c r="B142" s="177"/>
      <c r="C142" s="177"/>
      <c r="D142" s="177"/>
      <c r="E142" s="285"/>
      <c r="F142" s="177"/>
      <c r="G142" s="98" t="s">
        <v>629</v>
      </c>
      <c r="H142" s="99">
        <v>101</v>
      </c>
      <c r="I142" s="12"/>
      <c r="J142" s="5"/>
      <c r="K142" s="5"/>
      <c r="L142" s="5"/>
      <c r="AG142" s="3"/>
      <c r="AH142" s="3"/>
      <c r="AI142" s="3"/>
      <c r="AJ142" s="3"/>
      <c r="AK142" s="3"/>
      <c r="AL142" s="3"/>
      <c r="AV142" s="4"/>
      <c r="AW142" s="4"/>
      <c r="AX142" s="4"/>
      <c r="AY142" s="4"/>
    </row>
    <row r="143" spans="1:55" ht="47.25">
      <c r="A143" s="177"/>
      <c r="B143" s="177"/>
      <c r="C143" s="177"/>
      <c r="D143" s="177"/>
      <c r="E143" s="285"/>
      <c r="F143" s="177"/>
      <c r="G143" s="98" t="s">
        <v>630</v>
      </c>
      <c r="H143" s="99">
        <v>81</v>
      </c>
      <c r="I143" s="12"/>
      <c r="J143" s="5"/>
      <c r="K143" s="5"/>
      <c r="L143" s="5"/>
      <c r="AN143" s="2"/>
      <c r="AO143" s="2"/>
      <c r="AP143" s="2"/>
      <c r="AQ143" s="2"/>
      <c r="AZ143" s="4"/>
      <c r="BA143" s="4"/>
      <c r="BB143" s="4"/>
      <c r="BC143" s="4"/>
    </row>
    <row r="144" spans="1:55" ht="47.25">
      <c r="A144" s="177"/>
      <c r="B144" s="177"/>
      <c r="C144" s="177"/>
      <c r="D144" s="177"/>
      <c r="E144" s="285"/>
      <c r="F144" s="177"/>
      <c r="G144" s="98" t="s">
        <v>631</v>
      </c>
      <c r="H144" s="99">
        <v>59</v>
      </c>
      <c r="I144" s="18"/>
      <c r="J144" s="10"/>
      <c r="K144" s="10"/>
      <c r="L144" s="10"/>
    </row>
    <row r="145" spans="1:55" ht="29.25" customHeight="1">
      <c r="A145" s="177"/>
      <c r="B145" s="177"/>
      <c r="C145" s="177"/>
      <c r="D145" s="177"/>
      <c r="E145" s="285"/>
      <c r="F145" s="177"/>
      <c r="G145" s="98" t="s">
        <v>632</v>
      </c>
      <c r="H145" s="99">
        <v>49</v>
      </c>
      <c r="I145" s="12"/>
      <c r="J145" s="11"/>
      <c r="K145" s="11"/>
      <c r="L145" s="11"/>
      <c r="AO145" s="3"/>
    </row>
    <row r="146" spans="1:55" ht="42" customHeight="1">
      <c r="A146" s="177"/>
      <c r="B146" s="177"/>
      <c r="C146" s="177"/>
      <c r="D146" s="177"/>
      <c r="E146" s="285"/>
      <c r="F146" s="177"/>
      <c r="G146" s="98" t="s">
        <v>633</v>
      </c>
      <c r="H146" s="99">
        <v>40</v>
      </c>
      <c r="I146" s="12"/>
      <c r="J146" s="11"/>
      <c r="K146" s="11"/>
      <c r="L146" s="11"/>
      <c r="AG146" s="2"/>
      <c r="AH146" s="2"/>
      <c r="AI146" s="2"/>
      <c r="AJ146" s="2"/>
      <c r="AK146" s="2"/>
      <c r="AL146" s="2"/>
    </row>
    <row r="147" spans="1:55" ht="28.5" customHeight="1">
      <c r="A147" s="177"/>
      <c r="B147" s="177"/>
      <c r="C147" s="177"/>
      <c r="D147" s="177"/>
      <c r="E147" s="285"/>
      <c r="F147" s="177"/>
      <c r="G147" s="98" t="s">
        <v>634</v>
      </c>
      <c r="H147" s="99">
        <v>28</v>
      </c>
      <c r="I147" s="12"/>
      <c r="J147" s="11"/>
      <c r="K147" s="11"/>
      <c r="L147" s="11"/>
      <c r="AN147" s="3"/>
    </row>
    <row r="148" spans="1:55" s="4" customFormat="1" ht="22.5" customHeight="1">
      <c r="A148" s="177"/>
      <c r="B148" s="177"/>
      <c r="C148" s="177"/>
      <c r="D148" s="177"/>
      <c r="E148" s="285"/>
      <c r="F148" s="177"/>
      <c r="G148" s="98" t="s">
        <v>635</v>
      </c>
      <c r="H148" s="99">
        <v>28</v>
      </c>
      <c r="I148" s="12"/>
      <c r="J148" s="11"/>
      <c r="K148" s="11"/>
      <c r="L148" s="11"/>
      <c r="M148"/>
      <c r="N148"/>
      <c r="O148"/>
      <c r="P148"/>
      <c r="Q148"/>
      <c r="R148"/>
      <c r="S148"/>
      <c r="T148"/>
      <c r="U148"/>
      <c r="V148"/>
      <c r="W148"/>
      <c r="X148"/>
      <c r="Y148"/>
      <c r="Z148"/>
      <c r="AA148"/>
      <c r="AB148"/>
      <c r="AC148"/>
      <c r="AD148"/>
      <c r="AE148"/>
      <c r="AF148"/>
      <c r="AG148"/>
      <c r="AH148"/>
      <c r="AI148"/>
      <c r="AJ148"/>
      <c r="AK148"/>
      <c r="AL148"/>
      <c r="AM148"/>
      <c r="AN148" s="3"/>
      <c r="AO148"/>
      <c r="AP148"/>
      <c r="AQ148"/>
      <c r="AR148"/>
      <c r="AS148"/>
      <c r="AT148"/>
      <c r="AU148"/>
      <c r="AV148"/>
      <c r="AW148"/>
      <c r="AX148"/>
      <c r="AY148"/>
      <c r="AZ148"/>
      <c r="BA148"/>
      <c r="BB148"/>
      <c r="BC148"/>
    </row>
    <row r="149" spans="1:55" s="4" customFormat="1" ht="42.75" customHeight="1">
      <c r="A149" s="177"/>
      <c r="B149" s="177"/>
      <c r="C149" s="177"/>
      <c r="D149" s="177"/>
      <c r="E149" s="285"/>
      <c r="F149" s="177"/>
      <c r="G149" s="98" t="s">
        <v>637</v>
      </c>
      <c r="H149" s="99">
        <v>15</v>
      </c>
      <c r="I149" s="12"/>
      <c r="J149" s="11"/>
      <c r="K149" s="11"/>
      <c r="L149" s="11"/>
      <c r="M149"/>
      <c r="N149"/>
      <c r="O149"/>
      <c r="P149"/>
      <c r="Q149"/>
      <c r="R149"/>
      <c r="S149"/>
      <c r="T149"/>
      <c r="U149"/>
      <c r="V149"/>
      <c r="W149"/>
      <c r="X149"/>
      <c r="Y149"/>
      <c r="Z149"/>
      <c r="AA149"/>
      <c r="AB149"/>
      <c r="AC149"/>
      <c r="AD149"/>
      <c r="AE149"/>
      <c r="AF149"/>
      <c r="AG149"/>
      <c r="AH149"/>
      <c r="AI149"/>
      <c r="AJ149"/>
      <c r="AK149"/>
      <c r="AL149"/>
      <c r="AM149"/>
      <c r="AN149" s="3"/>
      <c r="AO149"/>
      <c r="AP149"/>
      <c r="AQ149"/>
      <c r="AR149"/>
      <c r="AS149"/>
      <c r="AT149"/>
      <c r="AU149"/>
      <c r="AV149"/>
      <c r="AW149"/>
      <c r="AX149"/>
      <c r="AY149"/>
      <c r="AZ149"/>
      <c r="BA149"/>
      <c r="BB149"/>
      <c r="BC149"/>
    </row>
    <row r="150" spans="1:55" s="4" customFormat="1" ht="29.25" customHeight="1">
      <c r="A150" s="177"/>
      <c r="B150" s="177"/>
      <c r="C150" s="177"/>
      <c r="D150" s="177"/>
      <c r="E150" s="285"/>
      <c r="F150" s="177"/>
      <c r="G150" s="98" t="s">
        <v>638</v>
      </c>
      <c r="H150" s="99">
        <v>9</v>
      </c>
      <c r="I150" s="12"/>
      <c r="J150" s="11"/>
      <c r="K150" s="11"/>
      <c r="L150" s="11"/>
      <c r="M150"/>
      <c r="N150"/>
      <c r="O150"/>
      <c r="P150"/>
      <c r="Q150"/>
      <c r="R150"/>
      <c r="S150"/>
      <c r="T150"/>
      <c r="U150"/>
      <c r="V150"/>
      <c r="W150"/>
      <c r="X150"/>
      <c r="Y150"/>
      <c r="Z150"/>
      <c r="AA150"/>
      <c r="AB150"/>
      <c r="AC150"/>
      <c r="AD150"/>
      <c r="AE150"/>
      <c r="AF150"/>
      <c r="AG150"/>
      <c r="AH150"/>
      <c r="AI150"/>
      <c r="AJ150"/>
      <c r="AK150"/>
      <c r="AL150"/>
      <c r="AM150"/>
      <c r="AN150" s="3"/>
      <c r="AO150"/>
      <c r="AP150"/>
      <c r="AQ150"/>
      <c r="AR150"/>
      <c r="AS150"/>
      <c r="AT150"/>
      <c r="AU150"/>
      <c r="AV150"/>
      <c r="AW150"/>
      <c r="AX150"/>
      <c r="AY150"/>
      <c r="AZ150"/>
      <c r="BA150"/>
      <c r="BB150"/>
      <c r="BC150"/>
    </row>
    <row r="151" spans="1:55" s="4" customFormat="1" ht="16.5">
      <c r="A151" s="177"/>
      <c r="B151" s="177"/>
      <c r="C151" s="177"/>
      <c r="D151" s="177"/>
      <c r="E151" s="285"/>
      <c r="F151" s="177"/>
      <c r="G151" s="98" t="s">
        <v>639</v>
      </c>
      <c r="H151" s="99">
        <v>7</v>
      </c>
      <c r="I151" s="12"/>
      <c r="J151" s="11"/>
      <c r="K151" s="11"/>
      <c r="L151" s="11"/>
      <c r="M151"/>
      <c r="N151"/>
      <c r="O151"/>
      <c r="P151"/>
      <c r="Q151"/>
      <c r="R151"/>
      <c r="S151"/>
      <c r="T151"/>
      <c r="U151"/>
      <c r="V151"/>
      <c r="W151"/>
      <c r="X151"/>
      <c r="Y151"/>
      <c r="Z151"/>
      <c r="AA151"/>
      <c r="AB151"/>
      <c r="AC151"/>
      <c r="AD151"/>
      <c r="AE151"/>
      <c r="AF151"/>
      <c r="AG151"/>
      <c r="AH151"/>
      <c r="AI151"/>
      <c r="AJ151"/>
      <c r="AK151"/>
      <c r="AL151"/>
      <c r="AM151"/>
      <c r="AN151" s="3"/>
      <c r="AO151"/>
      <c r="AP151"/>
      <c r="AQ151"/>
      <c r="AR151"/>
      <c r="AS151"/>
      <c r="AT151"/>
      <c r="AU151"/>
      <c r="AV151"/>
      <c r="AW151"/>
      <c r="AX151"/>
      <c r="AY151"/>
      <c r="AZ151"/>
      <c r="BA151"/>
      <c r="BB151"/>
      <c r="BC151"/>
    </row>
    <row r="152" spans="1:55" s="4" customFormat="1" ht="48" customHeight="1">
      <c r="A152" s="177"/>
      <c r="B152" s="177"/>
      <c r="C152" s="177"/>
      <c r="D152" s="177"/>
      <c r="E152" s="285"/>
      <c r="F152" s="177"/>
      <c r="G152" s="98" t="s">
        <v>640</v>
      </c>
      <c r="H152" s="99">
        <v>6</v>
      </c>
      <c r="I152" s="12"/>
      <c r="J152" s="11"/>
      <c r="K152" s="11"/>
      <c r="L152" s="11"/>
      <c r="M152"/>
      <c r="N152"/>
      <c r="O152"/>
      <c r="P152"/>
      <c r="Q152"/>
      <c r="R152"/>
      <c r="S152"/>
      <c r="T152"/>
      <c r="U152"/>
      <c r="V152"/>
      <c r="W152"/>
      <c r="X152"/>
      <c r="Y152"/>
      <c r="Z152"/>
      <c r="AA152"/>
      <c r="AB152"/>
      <c r="AC152"/>
      <c r="AD152"/>
      <c r="AE152"/>
      <c r="AF152"/>
      <c r="AG152"/>
      <c r="AH152"/>
      <c r="AI152"/>
      <c r="AJ152"/>
      <c r="AK152"/>
      <c r="AL152"/>
      <c r="AM152"/>
      <c r="AN152" s="3"/>
      <c r="AO152"/>
      <c r="AP152"/>
      <c r="AQ152"/>
      <c r="AR152"/>
      <c r="AS152"/>
      <c r="AT152"/>
      <c r="AU152"/>
      <c r="AV152"/>
      <c r="AW152"/>
      <c r="AX152"/>
      <c r="AY152"/>
      <c r="AZ152"/>
      <c r="BA152"/>
      <c r="BB152"/>
      <c r="BC152"/>
    </row>
    <row r="153" spans="1:55" s="4" customFormat="1" ht="50.25" customHeight="1">
      <c r="A153" s="177"/>
      <c r="B153" s="177"/>
      <c r="C153" s="177"/>
      <c r="D153" s="177"/>
      <c r="E153" s="285"/>
      <c r="F153" s="177"/>
      <c r="G153" s="98" t="s">
        <v>641</v>
      </c>
      <c r="H153" s="99">
        <v>4</v>
      </c>
      <c r="I153" s="19"/>
      <c r="J153" s="10"/>
      <c r="K153" s="10"/>
      <c r="L153" s="10"/>
      <c r="M153"/>
      <c r="N153"/>
      <c r="O153"/>
      <c r="P153"/>
      <c r="Q153"/>
      <c r="R153"/>
      <c r="S153"/>
      <c r="T153"/>
      <c r="U153"/>
      <c r="V153"/>
      <c r="W153"/>
      <c r="X153"/>
      <c r="Y153"/>
      <c r="Z153"/>
      <c r="AA153"/>
      <c r="AB153"/>
      <c r="AC153"/>
      <c r="AD153"/>
      <c r="AE153"/>
      <c r="AF153"/>
      <c r="AG153"/>
      <c r="AH153"/>
      <c r="AI153"/>
      <c r="AJ153"/>
      <c r="AK153"/>
      <c r="AL153"/>
      <c r="AM153"/>
      <c r="AN153" s="3"/>
      <c r="AO153"/>
      <c r="AP153"/>
      <c r="AQ153"/>
      <c r="AR153"/>
      <c r="AS153"/>
      <c r="AT153"/>
      <c r="AU153"/>
      <c r="AV153"/>
      <c r="AW153"/>
      <c r="AX153"/>
      <c r="AY153"/>
      <c r="AZ153"/>
      <c r="BA153"/>
      <c r="BB153"/>
      <c r="BC153"/>
    </row>
    <row r="154" spans="1:55" s="4" customFormat="1" ht="63">
      <c r="A154" s="177"/>
      <c r="B154" s="177"/>
      <c r="C154" s="177"/>
      <c r="D154" s="177"/>
      <c r="E154" s="285"/>
      <c r="F154" s="177"/>
      <c r="G154" s="98" t="s">
        <v>642</v>
      </c>
      <c r="H154" s="99">
        <v>3</v>
      </c>
      <c r="I154" s="19"/>
      <c r="J154" s="10"/>
      <c r="K154" s="10"/>
      <c r="L154" s="10"/>
      <c r="M154"/>
      <c r="N154"/>
      <c r="O154"/>
      <c r="P154"/>
      <c r="Q154"/>
      <c r="R154"/>
      <c r="S154"/>
      <c r="T154"/>
      <c r="U154"/>
      <c r="V154"/>
      <c r="W154"/>
      <c r="X154"/>
      <c r="Y154"/>
      <c r="Z154"/>
      <c r="AA154"/>
      <c r="AB154"/>
      <c r="AC154"/>
      <c r="AD154"/>
      <c r="AE154"/>
      <c r="AF154"/>
      <c r="AG154"/>
      <c r="AH154"/>
      <c r="AI154"/>
      <c r="AJ154"/>
      <c r="AK154"/>
      <c r="AL154"/>
      <c r="AM154"/>
      <c r="AN154" s="3"/>
      <c r="AO154"/>
      <c r="AP154"/>
      <c r="AQ154"/>
      <c r="AR154"/>
      <c r="AS154"/>
      <c r="AT154"/>
      <c r="AU154"/>
      <c r="AV154"/>
      <c r="AW154"/>
      <c r="AX154"/>
      <c r="AY154"/>
      <c r="AZ154"/>
      <c r="BA154"/>
      <c r="BB154"/>
      <c r="BC154"/>
    </row>
    <row r="155" spans="1:55" s="4" customFormat="1" ht="50.25" customHeight="1">
      <c r="A155" s="177"/>
      <c r="B155" s="177"/>
      <c r="C155" s="177"/>
      <c r="D155" s="177"/>
      <c r="E155" s="285"/>
      <c r="F155" s="177"/>
      <c r="G155" s="98" t="s">
        <v>643</v>
      </c>
      <c r="H155" s="99">
        <v>2</v>
      </c>
      <c r="I155" s="19"/>
      <c r="J155" s="10"/>
      <c r="K155" s="10"/>
      <c r="L155" s="10"/>
      <c r="M155"/>
      <c r="N155"/>
      <c r="O155"/>
      <c r="P155"/>
      <c r="Q155"/>
      <c r="R155"/>
      <c r="S155"/>
      <c r="T155"/>
      <c r="U155"/>
      <c r="V155"/>
      <c r="W155"/>
      <c r="X155"/>
      <c r="Y155"/>
      <c r="Z155"/>
      <c r="AA155"/>
      <c r="AB155"/>
      <c r="AC155"/>
      <c r="AD155"/>
      <c r="AE155"/>
      <c r="AF155"/>
      <c r="AG155"/>
      <c r="AH155"/>
      <c r="AI155"/>
      <c r="AJ155"/>
      <c r="AK155"/>
      <c r="AL155"/>
      <c r="AM155" s="2"/>
      <c r="AN155"/>
      <c r="AO155"/>
      <c r="AP155"/>
      <c r="AQ155"/>
      <c r="AR155"/>
      <c r="AS155"/>
      <c r="AT155"/>
      <c r="AU155"/>
      <c r="AV155"/>
      <c r="AW155"/>
      <c r="AX155"/>
      <c r="AY155"/>
      <c r="AZ155"/>
      <c r="BA155"/>
      <c r="BB155"/>
      <c r="BC155"/>
    </row>
    <row r="156" spans="1:55" ht="47.25">
      <c r="A156" s="177"/>
      <c r="B156" s="177"/>
      <c r="C156" s="177"/>
      <c r="D156" s="177"/>
      <c r="E156" s="285"/>
      <c r="F156" s="177"/>
      <c r="G156" s="98" t="s">
        <v>644</v>
      </c>
      <c r="H156" s="99">
        <v>2</v>
      </c>
      <c r="I156" s="19"/>
      <c r="J156" s="10"/>
      <c r="K156" s="10"/>
      <c r="L156" s="10"/>
    </row>
    <row r="157" spans="1:55" ht="49.5" customHeight="1">
      <c r="A157" s="177"/>
      <c r="B157" s="177"/>
      <c r="C157" s="177"/>
      <c r="D157" s="177"/>
      <c r="E157" s="285"/>
      <c r="F157" s="177"/>
      <c r="G157" s="98" t="s">
        <v>645</v>
      </c>
      <c r="H157" s="99">
        <v>2</v>
      </c>
      <c r="I157" s="19"/>
      <c r="J157" s="10"/>
      <c r="K157" s="10"/>
      <c r="L157" s="10"/>
    </row>
    <row r="158" spans="1:55" ht="47.25" customHeight="1">
      <c r="A158" s="177"/>
      <c r="B158" s="177"/>
      <c r="C158" s="177"/>
      <c r="D158" s="177"/>
      <c r="E158" s="285"/>
      <c r="F158" s="177"/>
      <c r="G158" s="98" t="s">
        <v>646</v>
      </c>
      <c r="H158" s="99">
        <v>1</v>
      </c>
      <c r="I158" s="19"/>
      <c r="J158" s="10"/>
      <c r="K158" s="10"/>
      <c r="L158" s="10"/>
    </row>
    <row r="159" spans="1:55" ht="31.5" customHeight="1">
      <c r="A159" s="177"/>
      <c r="B159" s="177"/>
      <c r="C159" s="177"/>
      <c r="D159" s="177"/>
      <c r="E159" s="285"/>
      <c r="F159" s="177"/>
      <c r="G159" s="98" t="s">
        <v>647</v>
      </c>
      <c r="H159" s="99">
        <v>1</v>
      </c>
      <c r="I159" s="19"/>
      <c r="J159" s="10"/>
      <c r="K159" s="10"/>
      <c r="L159" s="10"/>
    </row>
    <row r="160" spans="1:55" ht="47.25">
      <c r="A160" s="177"/>
      <c r="B160" s="177"/>
      <c r="C160" s="177"/>
      <c r="D160" s="177"/>
      <c r="E160" s="285"/>
      <c r="F160" s="177"/>
      <c r="G160" s="100" t="s">
        <v>648</v>
      </c>
      <c r="H160" s="101">
        <v>1</v>
      </c>
      <c r="I160" s="19"/>
      <c r="J160" s="10"/>
      <c r="K160" s="10"/>
      <c r="L160" s="10"/>
      <c r="AZ160" s="4"/>
      <c r="BA160" s="4"/>
      <c r="BB160" s="4"/>
      <c r="BC160" s="4"/>
    </row>
    <row r="161" spans="1:56" ht="16.5">
      <c r="A161" s="177"/>
      <c r="B161" s="177"/>
      <c r="C161" s="177"/>
      <c r="D161" s="177"/>
      <c r="E161" s="285"/>
      <c r="F161" s="177"/>
      <c r="G161" s="47" t="s">
        <v>649</v>
      </c>
      <c r="H161" s="102">
        <f>SUM(H138:H160)</f>
        <v>1119</v>
      </c>
      <c r="I161" s="19"/>
      <c r="J161" s="10"/>
      <c r="K161" s="10"/>
      <c r="L161" s="10"/>
    </row>
    <row r="162" spans="1:56" ht="170.25" customHeight="1">
      <c r="A162" s="103" t="s">
        <v>650</v>
      </c>
      <c r="B162" s="47" t="s">
        <v>587</v>
      </c>
      <c r="C162" s="47">
        <v>396</v>
      </c>
      <c r="D162" s="47" t="s">
        <v>651</v>
      </c>
      <c r="E162" s="104">
        <f>F162/C162</f>
        <v>0.83333333333333337</v>
      </c>
      <c r="F162" s="47">
        <v>330</v>
      </c>
      <c r="G162" s="60"/>
      <c r="H162" s="47"/>
      <c r="I162" s="19"/>
      <c r="J162" s="10"/>
      <c r="K162" s="10"/>
      <c r="L162" s="10"/>
    </row>
    <row r="163" spans="1:56" s="4" customFormat="1" ht="40.5" customHeight="1">
      <c r="A163" s="47"/>
      <c r="B163" s="47"/>
      <c r="C163" s="105"/>
      <c r="D163" s="47"/>
      <c r="E163" s="106"/>
      <c r="F163" s="105"/>
      <c r="G163" s="107"/>
      <c r="H163" s="108"/>
      <c r="I163" s="19"/>
      <c r="J163" s="10"/>
      <c r="K163" s="10"/>
      <c r="L163" s="10"/>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row>
    <row r="164" spans="1:56" ht="45" customHeight="1">
      <c r="A164" s="237" t="s">
        <v>276</v>
      </c>
      <c r="B164" s="179"/>
      <c r="C164" s="179"/>
      <c r="D164" s="179"/>
      <c r="E164" s="179"/>
      <c r="F164" s="179"/>
      <c r="G164" s="179"/>
      <c r="H164" s="180"/>
      <c r="I164" s="19"/>
      <c r="J164" s="10"/>
      <c r="K164" s="10"/>
      <c r="L164" s="10"/>
      <c r="AL164" s="4"/>
      <c r="AS164" s="4"/>
      <c r="AT164" s="4"/>
      <c r="AU164" s="4"/>
    </row>
    <row r="165" spans="1:56" ht="127.5" customHeight="1">
      <c r="A165" s="55" t="s">
        <v>279</v>
      </c>
      <c r="B165" s="55" t="s">
        <v>280</v>
      </c>
      <c r="C165" s="55">
        <v>6252</v>
      </c>
      <c r="D165" s="55" t="s">
        <v>281</v>
      </c>
      <c r="E165" s="109">
        <f>F165/C165</f>
        <v>1.6700255918106206</v>
      </c>
      <c r="F165" s="110">
        <v>10441</v>
      </c>
      <c r="G165" s="95" t="s">
        <v>282</v>
      </c>
      <c r="H165" s="111"/>
      <c r="I165" s="19"/>
      <c r="J165" s="10"/>
      <c r="K165" s="10"/>
      <c r="L165" s="10"/>
      <c r="AJ165" s="4"/>
      <c r="AV165" s="4"/>
      <c r="AW165" s="4"/>
      <c r="AX165" s="4"/>
      <c r="AY165" s="4"/>
      <c r="BD165" s="4"/>
    </row>
    <row r="166" spans="1:56" ht="63">
      <c r="A166" s="55" t="s">
        <v>283</v>
      </c>
      <c r="B166" s="55" t="s">
        <v>284</v>
      </c>
      <c r="C166" s="55">
        <v>30</v>
      </c>
      <c r="D166" s="55" t="s">
        <v>285</v>
      </c>
      <c r="E166" s="109">
        <f t="shared" ref="E166:E175" si="2">F166/C166</f>
        <v>2.2333333333333334</v>
      </c>
      <c r="F166" s="55">
        <v>67</v>
      </c>
      <c r="G166" s="95" t="s">
        <v>286</v>
      </c>
      <c r="H166" s="111"/>
      <c r="I166" s="19"/>
      <c r="J166" s="10"/>
      <c r="K166" s="10"/>
      <c r="L166" s="10"/>
      <c r="AK166" s="4"/>
    </row>
    <row r="167" spans="1:56" ht="78.75">
      <c r="A167" s="55" t="s">
        <v>287</v>
      </c>
      <c r="B167" s="55" t="s">
        <v>288</v>
      </c>
      <c r="C167" s="55">
        <v>1736</v>
      </c>
      <c r="D167" s="55" t="s">
        <v>289</v>
      </c>
      <c r="E167" s="109">
        <f t="shared" si="2"/>
        <v>1.2661290322580645</v>
      </c>
      <c r="F167" s="55">
        <v>2198</v>
      </c>
      <c r="G167" s="95" t="s">
        <v>290</v>
      </c>
      <c r="H167" s="111"/>
      <c r="I167" s="19"/>
      <c r="J167" s="10"/>
      <c r="K167" s="10"/>
      <c r="L167" s="10"/>
      <c r="AQ167" s="4"/>
    </row>
    <row r="168" spans="1:56" ht="78.75">
      <c r="A168" s="112" t="s">
        <v>328</v>
      </c>
      <c r="B168" s="55" t="s">
        <v>329</v>
      </c>
      <c r="C168" s="55">
        <v>126</v>
      </c>
      <c r="D168" s="55" t="s">
        <v>289</v>
      </c>
      <c r="E168" s="109">
        <f>F168/C168</f>
        <v>0.83333333333333337</v>
      </c>
      <c r="F168" s="55">
        <v>105</v>
      </c>
      <c r="G168" s="95" t="s">
        <v>430</v>
      </c>
      <c r="H168" s="111"/>
      <c r="I168" s="19"/>
      <c r="J168" s="10"/>
      <c r="K168" s="10"/>
      <c r="L168" s="10"/>
      <c r="AP168" s="4"/>
      <c r="AR168" s="4"/>
      <c r="AZ168" s="4"/>
      <c r="BA168" s="4"/>
      <c r="BB168" s="4"/>
      <c r="BC168" s="4"/>
    </row>
    <row r="169" spans="1:56" ht="94.5">
      <c r="A169" s="55" t="s">
        <v>291</v>
      </c>
      <c r="B169" s="55" t="s">
        <v>292</v>
      </c>
      <c r="C169" s="55">
        <v>28</v>
      </c>
      <c r="D169" s="55" t="s">
        <v>293</v>
      </c>
      <c r="E169" s="109">
        <f>F169/C169</f>
        <v>1.9285714285714286</v>
      </c>
      <c r="F169" s="55">
        <v>54</v>
      </c>
      <c r="G169" s="95" t="s">
        <v>294</v>
      </c>
      <c r="H169" s="111"/>
      <c r="I169" s="19"/>
      <c r="J169" s="10"/>
      <c r="K169" s="10"/>
      <c r="L169" s="10"/>
    </row>
    <row r="170" spans="1:56" ht="47.25">
      <c r="A170" s="286" t="s">
        <v>295</v>
      </c>
      <c r="B170" s="55" t="s">
        <v>296</v>
      </c>
      <c r="C170" s="55">
        <v>249</v>
      </c>
      <c r="D170" s="55" t="s">
        <v>297</v>
      </c>
      <c r="E170" s="109">
        <f t="shared" si="2"/>
        <v>3.1767068273092369</v>
      </c>
      <c r="F170" s="55">
        <v>791</v>
      </c>
      <c r="G170" s="288" t="s">
        <v>298</v>
      </c>
      <c r="H170" s="77"/>
      <c r="I170" s="19"/>
      <c r="J170" s="10"/>
      <c r="K170" s="10"/>
      <c r="L170" s="10"/>
    </row>
    <row r="171" spans="1:56" s="4" customFormat="1" ht="47.25">
      <c r="A171" s="287"/>
      <c r="B171" s="55" t="s">
        <v>299</v>
      </c>
      <c r="C171" s="55">
        <v>36</v>
      </c>
      <c r="D171" s="55" t="s">
        <v>300</v>
      </c>
      <c r="E171" s="109">
        <f t="shared" si="2"/>
        <v>0.77777777777777779</v>
      </c>
      <c r="F171" s="55">
        <v>28</v>
      </c>
      <c r="G171" s="289"/>
      <c r="H171" s="77"/>
      <c r="I171" s="19"/>
      <c r="J171" s="10"/>
      <c r="K171" s="10"/>
      <c r="L171" s="10"/>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row>
    <row r="172" spans="1:56" ht="126">
      <c r="A172" s="55" t="s">
        <v>301</v>
      </c>
      <c r="B172" s="55" t="s">
        <v>302</v>
      </c>
      <c r="C172" s="55">
        <v>258</v>
      </c>
      <c r="D172" s="55" t="s">
        <v>303</v>
      </c>
      <c r="E172" s="109">
        <f>F172/C172</f>
        <v>0.96899224806201545</v>
      </c>
      <c r="F172" s="55">
        <v>250</v>
      </c>
      <c r="G172" s="113" t="s">
        <v>431</v>
      </c>
      <c r="H172" s="77"/>
      <c r="I172" s="19"/>
      <c r="J172" s="10"/>
      <c r="K172" s="10"/>
      <c r="L172" s="10"/>
      <c r="AF172" s="4"/>
    </row>
    <row r="173" spans="1:56" ht="192" customHeight="1">
      <c r="A173" s="192" t="s">
        <v>304</v>
      </c>
      <c r="B173" s="55" t="s">
        <v>305</v>
      </c>
      <c r="C173" s="55">
        <v>225</v>
      </c>
      <c r="D173" s="55" t="s">
        <v>303</v>
      </c>
      <c r="E173" s="109">
        <v>-2.5099999999999998</v>
      </c>
      <c r="F173" s="47" t="s">
        <v>654</v>
      </c>
      <c r="G173" s="95" t="s">
        <v>432</v>
      </c>
      <c r="H173" s="77"/>
      <c r="I173" s="19"/>
      <c r="J173" s="10"/>
      <c r="K173" s="10"/>
      <c r="L173" s="10"/>
      <c r="AC173" s="4"/>
      <c r="AW173" s="4"/>
      <c r="AX173" s="4"/>
      <c r="AY173" s="4"/>
    </row>
    <row r="174" spans="1:56" ht="47.25">
      <c r="A174" s="284"/>
      <c r="B174" s="55" t="s">
        <v>306</v>
      </c>
      <c r="C174" s="55">
        <v>81</v>
      </c>
      <c r="D174" s="55" t="s">
        <v>303</v>
      </c>
      <c r="E174" s="109">
        <f t="shared" si="2"/>
        <v>1.4287654320987655</v>
      </c>
      <c r="F174" s="55">
        <v>115.73</v>
      </c>
      <c r="G174" s="95" t="s">
        <v>430</v>
      </c>
      <c r="H174" s="77"/>
      <c r="I174" s="19"/>
      <c r="J174" s="10"/>
      <c r="K174" s="10"/>
      <c r="L174" s="10"/>
      <c r="AG174" s="4"/>
      <c r="AH174" s="4"/>
      <c r="AI174" s="4"/>
      <c r="AW174" s="4"/>
      <c r="AX174" s="4"/>
      <c r="AY174" s="4"/>
      <c r="BD174" s="4"/>
    </row>
    <row r="175" spans="1:56" ht="47.25">
      <c r="A175" s="193"/>
      <c r="B175" s="55" t="s">
        <v>307</v>
      </c>
      <c r="C175" s="55">
        <v>924</v>
      </c>
      <c r="D175" s="55" t="s">
        <v>303</v>
      </c>
      <c r="E175" s="109">
        <f t="shared" si="2"/>
        <v>2.304112554112554</v>
      </c>
      <c r="F175" s="55">
        <v>2129</v>
      </c>
      <c r="G175" s="95" t="s">
        <v>430</v>
      </c>
      <c r="H175" s="85"/>
      <c r="I175" s="19"/>
      <c r="J175" s="10"/>
      <c r="K175" s="10"/>
      <c r="L175" s="10"/>
      <c r="AW175" s="4"/>
      <c r="AX175" s="4"/>
      <c r="AY175" s="4"/>
    </row>
    <row r="176" spans="1:56" ht="16.5">
      <c r="A176" s="47"/>
      <c r="B176" s="47"/>
      <c r="C176" s="85"/>
      <c r="D176" s="47"/>
      <c r="E176" s="114"/>
      <c r="F176" s="85"/>
      <c r="G176" s="115"/>
      <c r="H176" s="116"/>
      <c r="I176" s="19"/>
      <c r="J176" s="10"/>
      <c r="K176" s="10"/>
      <c r="L176" s="10"/>
      <c r="AD176" s="4"/>
      <c r="AE176" s="4"/>
      <c r="AW176" s="4"/>
      <c r="AX176" s="4"/>
      <c r="AY176" s="4"/>
      <c r="AZ176" s="4"/>
    </row>
    <row r="177" spans="1:56" ht="16.5">
      <c r="A177" s="178" t="s">
        <v>688</v>
      </c>
      <c r="B177" s="179"/>
      <c r="C177" s="179"/>
      <c r="D177" s="179"/>
      <c r="E177" s="179"/>
      <c r="F177" s="179"/>
      <c r="G177" s="179"/>
      <c r="H177" s="180"/>
      <c r="I177" s="19"/>
      <c r="J177" s="10"/>
      <c r="K177" s="10"/>
      <c r="L177" s="10"/>
      <c r="AW177" s="4"/>
      <c r="AX177" s="4"/>
      <c r="AY177" s="4"/>
      <c r="BA177" s="4"/>
      <c r="BB177" s="4"/>
      <c r="BC177" s="4"/>
    </row>
    <row r="178" spans="1:56" ht="408.75" customHeight="1">
      <c r="A178" s="55" t="s">
        <v>169</v>
      </c>
      <c r="B178" s="55" t="s">
        <v>170</v>
      </c>
      <c r="C178" s="55" t="s">
        <v>171</v>
      </c>
      <c r="D178" s="55" t="s">
        <v>172</v>
      </c>
      <c r="E178" s="109">
        <v>0.9</v>
      </c>
      <c r="F178" s="55" t="s">
        <v>433</v>
      </c>
      <c r="G178" s="95" t="s">
        <v>434</v>
      </c>
      <c r="H178" s="47"/>
      <c r="I178" s="19"/>
      <c r="J178" s="10"/>
      <c r="K178" s="10"/>
      <c r="L178" s="10"/>
      <c r="AO178" s="4"/>
      <c r="AW178" s="4"/>
      <c r="AX178" s="4"/>
      <c r="AY178" s="4"/>
    </row>
    <row r="179" spans="1:56" ht="189">
      <c r="A179" s="47" t="s">
        <v>164</v>
      </c>
      <c r="B179" s="47" t="s">
        <v>165</v>
      </c>
      <c r="C179" s="47" t="s">
        <v>166</v>
      </c>
      <c r="D179" s="47" t="s">
        <v>167</v>
      </c>
      <c r="E179" s="117">
        <v>7.0000000000000001E-3</v>
      </c>
      <c r="F179" s="117">
        <v>7.0000000000000001E-3</v>
      </c>
      <c r="G179" s="47" t="s">
        <v>168</v>
      </c>
      <c r="H179" s="47"/>
      <c r="I179" s="19"/>
      <c r="J179" s="10"/>
      <c r="K179" s="10"/>
      <c r="L179" s="10"/>
      <c r="AN179" s="4"/>
      <c r="AS179" s="4"/>
      <c r="AT179" s="4"/>
      <c r="AU179" s="4"/>
      <c r="AW179" s="4"/>
      <c r="AX179" s="4"/>
      <c r="AY179" s="4"/>
    </row>
    <row r="180" spans="1:56" s="4" customFormat="1" ht="45" customHeight="1">
      <c r="A180" s="189" t="s">
        <v>46</v>
      </c>
      <c r="B180" s="190"/>
      <c r="C180" s="190"/>
      <c r="D180" s="190"/>
      <c r="E180" s="190"/>
      <c r="F180" s="190"/>
      <c r="G180" s="191"/>
      <c r="H180" s="39"/>
      <c r="I180" s="12"/>
      <c r="J180" s="5"/>
      <c r="K180" s="5"/>
      <c r="L180" s="5"/>
      <c r="M180"/>
      <c r="N180"/>
      <c r="O180"/>
      <c r="P180"/>
      <c r="Q180"/>
      <c r="R180"/>
      <c r="S180"/>
      <c r="T180"/>
      <c r="U180"/>
      <c r="V180"/>
      <c r="W180"/>
      <c r="X180"/>
      <c r="Y180"/>
      <c r="AA180"/>
      <c r="AB180"/>
      <c r="AC180"/>
      <c r="AD180"/>
      <c r="AE180"/>
      <c r="AF180"/>
      <c r="AG180"/>
      <c r="AH180"/>
      <c r="AI180"/>
      <c r="AJ180"/>
      <c r="AL180"/>
      <c r="AM180"/>
      <c r="AN180"/>
      <c r="AO180"/>
      <c r="AP180"/>
      <c r="AQ180"/>
      <c r="AR180"/>
      <c r="AW180"/>
      <c r="AX180"/>
      <c r="AY180"/>
      <c r="AZ180"/>
      <c r="BA180"/>
      <c r="BB180"/>
      <c r="BC180"/>
      <c r="BD180"/>
    </row>
    <row r="181" spans="1:56" ht="44.25" customHeight="1">
      <c r="A181" s="59" t="s">
        <v>47</v>
      </c>
      <c r="B181" s="59" t="s">
        <v>48</v>
      </c>
      <c r="C181" s="59" t="s">
        <v>114</v>
      </c>
      <c r="D181" s="59" t="s">
        <v>49</v>
      </c>
      <c r="E181" s="59" t="s">
        <v>50</v>
      </c>
      <c r="F181" s="54" t="s">
        <v>51</v>
      </c>
      <c r="G181" s="59" t="s">
        <v>52</v>
      </c>
      <c r="H181" s="39"/>
      <c r="I181" s="12"/>
      <c r="J181" s="5"/>
      <c r="K181" s="5"/>
      <c r="L181" s="5"/>
      <c r="AS181" s="4"/>
      <c r="AT181" s="4"/>
      <c r="AU181" s="4"/>
      <c r="AV181" s="4"/>
    </row>
    <row r="182" spans="1:56" ht="78.75">
      <c r="A182" s="118">
        <v>418919</v>
      </c>
      <c r="B182" s="119" t="s">
        <v>435</v>
      </c>
      <c r="C182" s="55" t="s">
        <v>355</v>
      </c>
      <c r="D182" s="55" t="s">
        <v>356</v>
      </c>
      <c r="E182" s="55" t="s">
        <v>356</v>
      </c>
      <c r="F182" s="55" t="s">
        <v>436</v>
      </c>
      <c r="G182" s="120" t="s">
        <v>437</v>
      </c>
      <c r="H182" s="39"/>
      <c r="I182" s="12"/>
      <c r="J182" s="5"/>
      <c r="K182" s="5"/>
      <c r="L182" s="5"/>
      <c r="AS182" s="4"/>
      <c r="AT182" s="4"/>
      <c r="AU182" s="4"/>
      <c r="AV182" s="4"/>
    </row>
    <row r="183" spans="1:56" ht="157.5">
      <c r="A183" s="55">
        <v>417075</v>
      </c>
      <c r="B183" s="121" t="s">
        <v>438</v>
      </c>
      <c r="C183" s="55" t="s">
        <v>355</v>
      </c>
      <c r="D183" s="55" t="s">
        <v>356</v>
      </c>
      <c r="E183" s="55" t="s">
        <v>356</v>
      </c>
      <c r="F183" s="55" t="s">
        <v>439</v>
      </c>
      <c r="G183" s="120" t="s">
        <v>440</v>
      </c>
      <c r="H183" s="39"/>
      <c r="I183" s="12"/>
      <c r="J183" s="5"/>
      <c r="K183" s="5"/>
      <c r="L183" s="5"/>
      <c r="AS183" s="4"/>
      <c r="AT183" s="4"/>
      <c r="AU183" s="4"/>
      <c r="AV183" s="4"/>
    </row>
    <row r="184" spans="1:56" ht="110.25">
      <c r="A184" s="55">
        <v>415668</v>
      </c>
      <c r="B184" s="121" t="s">
        <v>441</v>
      </c>
      <c r="C184" s="55" t="s">
        <v>355</v>
      </c>
      <c r="D184" s="55" t="s">
        <v>356</v>
      </c>
      <c r="E184" s="55" t="s">
        <v>356</v>
      </c>
      <c r="F184" s="55" t="s">
        <v>439</v>
      </c>
      <c r="G184" s="120" t="s">
        <v>442</v>
      </c>
      <c r="H184" s="39"/>
      <c r="I184" s="12"/>
      <c r="J184" s="5"/>
      <c r="K184" s="5"/>
      <c r="L184" s="5"/>
      <c r="AS184" s="4"/>
      <c r="AT184" s="4"/>
      <c r="AU184" s="4"/>
      <c r="AV184" s="4"/>
    </row>
    <row r="185" spans="1:56" ht="78.75">
      <c r="A185" s="55">
        <v>417032</v>
      </c>
      <c r="B185" s="121" t="s">
        <v>443</v>
      </c>
      <c r="C185" s="55" t="s">
        <v>355</v>
      </c>
      <c r="D185" s="55" t="s">
        <v>356</v>
      </c>
      <c r="E185" s="55" t="s">
        <v>356</v>
      </c>
      <c r="F185" s="55" t="s">
        <v>439</v>
      </c>
      <c r="G185" s="120" t="s">
        <v>444</v>
      </c>
      <c r="H185" s="39"/>
      <c r="I185" s="12"/>
      <c r="J185" s="5"/>
      <c r="K185" s="5"/>
      <c r="L185" s="5"/>
      <c r="AS185" s="4"/>
      <c r="AT185" s="4"/>
      <c r="AU185" s="4"/>
      <c r="AV185" s="4"/>
    </row>
    <row r="186" spans="1:56" ht="110.25">
      <c r="A186" s="55">
        <v>416165</v>
      </c>
      <c r="B186" s="121" t="s">
        <v>445</v>
      </c>
      <c r="C186" s="55" t="s">
        <v>355</v>
      </c>
      <c r="D186" s="55" t="s">
        <v>356</v>
      </c>
      <c r="E186" s="55" t="s">
        <v>356</v>
      </c>
      <c r="F186" s="55" t="s">
        <v>436</v>
      </c>
      <c r="G186" s="120" t="s">
        <v>446</v>
      </c>
      <c r="H186" s="39"/>
      <c r="I186" s="12"/>
      <c r="J186" s="5"/>
      <c r="K186" s="5"/>
      <c r="L186" s="5"/>
      <c r="AS186" s="4"/>
      <c r="AT186" s="4"/>
      <c r="AV186" s="4"/>
    </row>
    <row r="187" spans="1:56" ht="78.75">
      <c r="A187" s="55">
        <v>417610</v>
      </c>
      <c r="B187" s="121" t="s">
        <v>447</v>
      </c>
      <c r="C187" s="55" t="s">
        <v>355</v>
      </c>
      <c r="D187" s="55" t="s">
        <v>356</v>
      </c>
      <c r="E187" s="55" t="s">
        <v>356</v>
      </c>
      <c r="F187" s="55" t="s">
        <v>436</v>
      </c>
      <c r="G187" s="120" t="s">
        <v>448</v>
      </c>
      <c r="H187" s="39"/>
      <c r="I187" s="12"/>
      <c r="J187" s="5"/>
      <c r="K187" s="5"/>
      <c r="L187" s="5"/>
      <c r="AS187" s="4"/>
      <c r="AT187" s="4"/>
      <c r="AW187" s="4"/>
      <c r="AX187" s="4"/>
      <c r="AY187" s="4"/>
    </row>
    <row r="188" spans="1:56" ht="94.5">
      <c r="A188" s="55">
        <v>415369</v>
      </c>
      <c r="B188" s="121" t="s">
        <v>449</v>
      </c>
      <c r="C188" s="55" t="s">
        <v>355</v>
      </c>
      <c r="D188" s="55" t="s">
        <v>356</v>
      </c>
      <c r="E188" s="55" t="s">
        <v>356</v>
      </c>
      <c r="F188" s="55" t="s">
        <v>439</v>
      </c>
      <c r="G188" s="120" t="s">
        <v>450</v>
      </c>
      <c r="H188" s="39"/>
      <c r="I188" s="12"/>
      <c r="J188" s="5"/>
      <c r="K188" s="5"/>
      <c r="L188" s="5"/>
      <c r="AH188" s="4"/>
      <c r="AI188" s="4"/>
      <c r="AS188" s="4"/>
      <c r="AT188" s="4"/>
    </row>
    <row r="189" spans="1:56" ht="94.5">
      <c r="A189" s="55">
        <v>416448</v>
      </c>
      <c r="B189" s="121" t="s">
        <v>451</v>
      </c>
      <c r="C189" s="55" t="s">
        <v>355</v>
      </c>
      <c r="D189" s="55" t="s">
        <v>356</v>
      </c>
      <c r="E189" s="55" t="s">
        <v>356</v>
      </c>
      <c r="F189" s="55" t="s">
        <v>452</v>
      </c>
      <c r="G189" s="120" t="s">
        <v>453</v>
      </c>
      <c r="H189" s="39"/>
      <c r="I189" s="12"/>
      <c r="J189" s="5"/>
      <c r="K189" s="5"/>
      <c r="L189" s="5"/>
    </row>
    <row r="190" spans="1:56" ht="110.25">
      <c r="A190" s="55">
        <v>416279</v>
      </c>
      <c r="B190" s="121" t="s">
        <v>454</v>
      </c>
      <c r="C190" s="55" t="s">
        <v>355</v>
      </c>
      <c r="D190" s="55" t="s">
        <v>356</v>
      </c>
      <c r="E190" s="55" t="s">
        <v>356</v>
      </c>
      <c r="F190" s="55" t="s">
        <v>452</v>
      </c>
      <c r="G190" s="120" t="s">
        <v>455</v>
      </c>
      <c r="H190" s="39"/>
      <c r="I190" s="12"/>
      <c r="J190" s="5"/>
      <c r="K190" s="5"/>
      <c r="L190" s="5"/>
    </row>
    <row r="191" spans="1:56" ht="110.25">
      <c r="A191" s="55">
        <v>408746</v>
      </c>
      <c r="B191" s="121" t="s">
        <v>456</v>
      </c>
      <c r="C191" s="55" t="s">
        <v>355</v>
      </c>
      <c r="D191" s="55" t="s">
        <v>356</v>
      </c>
      <c r="E191" s="55" t="s">
        <v>356</v>
      </c>
      <c r="F191" s="55" t="s">
        <v>452</v>
      </c>
      <c r="G191" s="120" t="s">
        <v>358</v>
      </c>
      <c r="H191" s="39"/>
      <c r="I191" s="12"/>
      <c r="J191" s="5"/>
      <c r="K191" s="5"/>
      <c r="L191" s="5"/>
      <c r="AQ191" s="4"/>
    </row>
    <row r="192" spans="1:56" ht="94.5">
      <c r="A192" s="55">
        <v>416345</v>
      </c>
      <c r="B192" s="121" t="s">
        <v>457</v>
      </c>
      <c r="C192" s="55" t="s">
        <v>355</v>
      </c>
      <c r="D192" s="55" t="s">
        <v>356</v>
      </c>
      <c r="E192" s="55" t="s">
        <v>356</v>
      </c>
      <c r="F192" s="55" t="s">
        <v>458</v>
      </c>
      <c r="G192" s="120" t="s">
        <v>459</v>
      </c>
      <c r="H192" s="39"/>
      <c r="I192" s="12"/>
      <c r="J192" s="5"/>
      <c r="K192" s="5"/>
      <c r="L192" s="5"/>
      <c r="AO192" s="4"/>
      <c r="AP192" s="4"/>
      <c r="AR192" s="4"/>
    </row>
    <row r="193" spans="1:67" ht="126">
      <c r="A193" s="55">
        <v>415238</v>
      </c>
      <c r="B193" s="121" t="s">
        <v>357</v>
      </c>
      <c r="C193" s="122">
        <v>44781</v>
      </c>
      <c r="D193" s="110">
        <v>800000000</v>
      </c>
      <c r="E193" s="55" t="s">
        <v>460</v>
      </c>
      <c r="F193" s="55" t="s">
        <v>461</v>
      </c>
      <c r="G193" s="120" t="s">
        <v>462</v>
      </c>
      <c r="H193" s="39"/>
      <c r="I193" s="12"/>
      <c r="J193" s="5"/>
      <c r="K193" s="5"/>
      <c r="L193" s="5"/>
      <c r="AN193" s="4"/>
      <c r="AU193" s="4"/>
    </row>
    <row r="194" spans="1:67" ht="126">
      <c r="A194" s="55">
        <v>415012</v>
      </c>
      <c r="B194" s="121" t="s">
        <v>359</v>
      </c>
      <c r="C194" s="55" t="s">
        <v>355</v>
      </c>
      <c r="D194" s="55" t="s">
        <v>356</v>
      </c>
      <c r="E194" s="55" t="s">
        <v>356</v>
      </c>
      <c r="F194" s="55" t="s">
        <v>463</v>
      </c>
      <c r="G194" s="120" t="s">
        <v>464</v>
      </c>
      <c r="H194" s="39"/>
      <c r="I194" s="12"/>
      <c r="J194" s="5"/>
      <c r="K194" s="5"/>
      <c r="L194" s="5"/>
      <c r="AM194" s="4"/>
      <c r="AV194" s="4"/>
    </row>
    <row r="195" spans="1:67" ht="110.25">
      <c r="A195" s="55">
        <v>416406</v>
      </c>
      <c r="B195" s="121" t="s">
        <v>465</v>
      </c>
      <c r="C195" s="55" t="s">
        <v>355</v>
      </c>
      <c r="D195" s="55" t="s">
        <v>356</v>
      </c>
      <c r="E195" s="55" t="s">
        <v>356</v>
      </c>
      <c r="F195" s="55" t="s">
        <v>463</v>
      </c>
      <c r="G195" s="120" t="s">
        <v>466</v>
      </c>
      <c r="H195" s="39"/>
      <c r="I195" s="12"/>
      <c r="J195" s="5"/>
      <c r="K195" s="5"/>
      <c r="L195" s="5"/>
    </row>
    <row r="196" spans="1:67" ht="94.5">
      <c r="A196" s="55">
        <v>416025</v>
      </c>
      <c r="B196" s="121" t="s">
        <v>467</v>
      </c>
      <c r="C196" s="55" t="s">
        <v>355</v>
      </c>
      <c r="D196" s="55" t="s">
        <v>356</v>
      </c>
      <c r="E196" s="55" t="s">
        <v>356</v>
      </c>
      <c r="F196" s="55" t="s">
        <v>458</v>
      </c>
      <c r="G196" s="120" t="s">
        <v>468</v>
      </c>
      <c r="H196" s="39"/>
      <c r="I196" s="12"/>
      <c r="J196" s="5"/>
      <c r="K196" s="5"/>
      <c r="L196" s="5"/>
    </row>
    <row r="197" spans="1:67" ht="126">
      <c r="A197" s="55">
        <v>413754</v>
      </c>
      <c r="B197" s="121" t="s">
        <v>354</v>
      </c>
      <c r="C197" s="123">
        <v>44790</v>
      </c>
      <c r="D197" s="110">
        <v>500000000</v>
      </c>
      <c r="E197" s="55" t="s">
        <v>469</v>
      </c>
      <c r="F197" s="55" t="s">
        <v>461</v>
      </c>
      <c r="G197" s="120" t="s">
        <v>470</v>
      </c>
      <c r="H197" s="39"/>
      <c r="I197" s="12"/>
      <c r="J197" s="5"/>
      <c r="K197" s="5"/>
      <c r="L197" s="5"/>
      <c r="AZ197" s="4"/>
    </row>
    <row r="198" spans="1:67" s="4" customFormat="1" ht="126">
      <c r="A198" s="55">
        <v>413524</v>
      </c>
      <c r="B198" s="121" t="s">
        <v>471</v>
      </c>
      <c r="C198" s="55" t="s">
        <v>355</v>
      </c>
      <c r="D198" s="55" t="s">
        <v>356</v>
      </c>
      <c r="E198" s="55" t="s">
        <v>356</v>
      </c>
      <c r="F198" s="55" t="s">
        <v>463</v>
      </c>
      <c r="G198" s="120" t="s">
        <v>472</v>
      </c>
      <c r="H198" s="39"/>
      <c r="I198" s="12"/>
      <c r="J198" s="5"/>
      <c r="K198" s="5"/>
      <c r="L198" s="5"/>
      <c r="M198"/>
      <c r="N198"/>
      <c r="O198"/>
      <c r="P198"/>
      <c r="Q198"/>
      <c r="R198"/>
      <c r="S198"/>
      <c r="T198"/>
      <c r="U198"/>
      <c r="V198"/>
      <c r="W198"/>
      <c r="X198"/>
      <c r="Y198"/>
      <c r="Z198"/>
      <c r="AA198"/>
      <c r="AB198"/>
      <c r="AC198"/>
      <c r="AD198"/>
      <c r="AE198"/>
      <c r="AF198"/>
      <c r="AG198"/>
      <c r="AH198"/>
      <c r="AI198"/>
      <c r="AJ198"/>
      <c r="AK198"/>
      <c r="AM198"/>
      <c r="AN198"/>
      <c r="AO198"/>
      <c r="AP198"/>
      <c r="AQ198"/>
      <c r="AR198"/>
      <c r="AS198"/>
      <c r="AT198"/>
      <c r="AU198"/>
      <c r="AV198"/>
      <c r="AW198"/>
      <c r="AX198"/>
      <c r="AY198"/>
      <c r="AZ198"/>
      <c r="BA198"/>
      <c r="BB198"/>
      <c r="BC198"/>
      <c r="BD198"/>
      <c r="BE198"/>
      <c r="BF198"/>
      <c r="BG198"/>
      <c r="BH198"/>
      <c r="BI198"/>
      <c r="BJ198"/>
      <c r="BK198"/>
      <c r="BL198"/>
      <c r="BM198"/>
      <c r="BN198"/>
      <c r="BO198"/>
    </row>
    <row r="199" spans="1:67" ht="16.5">
      <c r="A199" s="192">
        <v>413837</v>
      </c>
      <c r="B199" s="194" t="s">
        <v>360</v>
      </c>
      <c r="C199" s="123">
        <v>44769</v>
      </c>
      <c r="D199" s="55" t="s">
        <v>473</v>
      </c>
      <c r="E199" s="55" t="s">
        <v>474</v>
      </c>
      <c r="F199" s="55" t="s">
        <v>461</v>
      </c>
      <c r="G199" s="196" t="s">
        <v>475</v>
      </c>
      <c r="H199" s="39"/>
      <c r="I199" s="12"/>
      <c r="J199" s="5"/>
      <c r="K199" s="5"/>
      <c r="L199" s="5"/>
    </row>
    <row r="200" spans="1:67" ht="31.5">
      <c r="A200" s="193"/>
      <c r="B200" s="195"/>
      <c r="C200" s="123">
        <v>44769</v>
      </c>
      <c r="D200" s="110">
        <v>29854000</v>
      </c>
      <c r="E200" s="55" t="s">
        <v>476</v>
      </c>
      <c r="F200" s="55" t="s">
        <v>461</v>
      </c>
      <c r="G200" s="197"/>
      <c r="H200" s="39"/>
      <c r="I200" s="12"/>
      <c r="J200" s="5"/>
      <c r="K200" s="5"/>
      <c r="L200" s="5"/>
    </row>
    <row r="201" spans="1:67" ht="126">
      <c r="A201" s="55">
        <v>413380</v>
      </c>
      <c r="B201" s="121" t="s">
        <v>361</v>
      </c>
      <c r="C201" s="123">
        <v>44771</v>
      </c>
      <c r="D201" s="110">
        <v>52752000</v>
      </c>
      <c r="E201" s="55" t="s">
        <v>477</v>
      </c>
      <c r="F201" s="55" t="s">
        <v>461</v>
      </c>
      <c r="G201" s="120" t="s">
        <v>478</v>
      </c>
      <c r="H201" s="39"/>
      <c r="I201" s="12"/>
      <c r="J201" s="5"/>
      <c r="K201" s="5"/>
      <c r="L201" s="5"/>
      <c r="AM201" s="4"/>
    </row>
    <row r="202" spans="1:67" ht="110.25">
      <c r="A202" s="55">
        <v>408751</v>
      </c>
      <c r="B202" s="121" t="s">
        <v>362</v>
      </c>
      <c r="C202" s="123">
        <v>44771</v>
      </c>
      <c r="D202" s="110">
        <v>160000000</v>
      </c>
      <c r="E202" s="55" t="s">
        <v>479</v>
      </c>
      <c r="F202" s="55" t="s">
        <v>461</v>
      </c>
      <c r="G202" s="120" t="s">
        <v>480</v>
      </c>
      <c r="H202" s="39"/>
      <c r="I202" s="12"/>
      <c r="J202" s="5"/>
      <c r="K202" s="5"/>
      <c r="L202" s="5"/>
      <c r="AL202" s="4"/>
      <c r="BF202" s="4"/>
      <c r="BG202" s="4"/>
      <c r="BH202" s="4"/>
      <c r="BI202" s="4"/>
      <c r="BJ202" s="4"/>
      <c r="BK202" s="4"/>
      <c r="BL202" s="4"/>
      <c r="BM202" s="4"/>
      <c r="BN202" s="4"/>
      <c r="BO202" s="4"/>
    </row>
    <row r="203" spans="1:67" ht="110.25">
      <c r="A203" s="55">
        <v>408685</v>
      </c>
      <c r="B203" s="121" t="s">
        <v>363</v>
      </c>
      <c r="C203" s="123">
        <v>44771</v>
      </c>
      <c r="D203" s="110">
        <v>500000000</v>
      </c>
      <c r="E203" s="55" t="s">
        <v>481</v>
      </c>
      <c r="F203" s="55" t="s">
        <v>461</v>
      </c>
      <c r="G203" s="120" t="s">
        <v>482</v>
      </c>
      <c r="H203" s="39"/>
      <c r="I203" s="12"/>
      <c r="J203" s="5"/>
      <c r="K203" s="5"/>
      <c r="L203" s="5"/>
    </row>
    <row r="204" spans="1:67" ht="94.5">
      <c r="A204" s="55">
        <v>412997</v>
      </c>
      <c r="B204" s="121" t="s">
        <v>483</v>
      </c>
      <c r="C204" s="55" t="s">
        <v>484</v>
      </c>
      <c r="D204" s="55" t="s">
        <v>485</v>
      </c>
      <c r="E204" s="55" t="s">
        <v>356</v>
      </c>
      <c r="F204" s="55" t="s">
        <v>486</v>
      </c>
      <c r="G204" s="120" t="s">
        <v>487</v>
      </c>
      <c r="H204" s="39"/>
      <c r="I204" s="12"/>
      <c r="J204" s="5"/>
      <c r="K204" s="5"/>
      <c r="L204" s="5"/>
      <c r="AS204" s="4"/>
      <c r="AT204" s="4"/>
      <c r="BA204" s="4"/>
      <c r="BB204" s="4"/>
      <c r="BC204" s="4"/>
      <c r="BD204" s="4"/>
    </row>
    <row r="205" spans="1:67" ht="32.25" customHeight="1">
      <c r="A205" s="55">
        <v>413459</v>
      </c>
      <c r="B205" s="121" t="s">
        <v>364</v>
      </c>
      <c r="C205" s="55" t="s">
        <v>355</v>
      </c>
      <c r="D205" s="55" t="s">
        <v>356</v>
      </c>
      <c r="E205" s="55" t="s">
        <v>356</v>
      </c>
      <c r="F205" s="55" t="s">
        <v>458</v>
      </c>
      <c r="G205" s="120" t="s">
        <v>365</v>
      </c>
      <c r="H205" s="39"/>
      <c r="I205" s="12"/>
      <c r="J205" s="5"/>
      <c r="K205" s="5"/>
      <c r="L205" s="5"/>
      <c r="AY205" s="4"/>
    </row>
    <row r="206" spans="1:67" ht="126.75" customHeight="1">
      <c r="A206" s="55">
        <v>408741</v>
      </c>
      <c r="B206" s="121" t="s">
        <v>366</v>
      </c>
      <c r="C206" s="123">
        <v>44775</v>
      </c>
      <c r="D206" s="110">
        <v>168000000</v>
      </c>
      <c r="E206" s="55" t="s">
        <v>488</v>
      </c>
      <c r="F206" s="55" t="s">
        <v>461</v>
      </c>
      <c r="G206" s="120" t="s">
        <v>489</v>
      </c>
      <c r="H206" s="39"/>
      <c r="I206" s="12"/>
      <c r="J206" s="5"/>
      <c r="K206" s="5"/>
      <c r="L206" s="5"/>
    </row>
    <row r="207" spans="1:67" ht="116.25" customHeight="1">
      <c r="A207" s="55">
        <v>408750</v>
      </c>
      <c r="B207" s="121" t="s">
        <v>367</v>
      </c>
      <c r="C207" s="123">
        <v>44743</v>
      </c>
      <c r="D207" s="110">
        <v>42240000</v>
      </c>
      <c r="E207" s="55" t="s">
        <v>490</v>
      </c>
      <c r="F207" s="55" t="s">
        <v>461</v>
      </c>
      <c r="G207" s="120" t="s">
        <v>368</v>
      </c>
      <c r="H207" s="39"/>
      <c r="I207" s="12"/>
      <c r="J207" s="5"/>
      <c r="K207" s="5"/>
      <c r="L207" s="5"/>
      <c r="AO207" s="4"/>
      <c r="AQ207" s="4"/>
    </row>
    <row r="208" spans="1:67" ht="43.5" customHeight="1">
      <c r="A208" s="47"/>
      <c r="B208" s="47"/>
      <c r="C208" s="47"/>
      <c r="D208" s="47"/>
      <c r="E208" s="47"/>
      <c r="F208" s="47"/>
      <c r="G208" s="62"/>
      <c r="H208" s="39"/>
      <c r="I208" s="12"/>
      <c r="J208" s="5"/>
      <c r="K208" s="5"/>
      <c r="L208" s="5"/>
      <c r="AN208" s="4"/>
      <c r="AP208" s="4"/>
      <c r="AR208" s="4"/>
    </row>
    <row r="209" spans="1:67" ht="24.75" customHeight="1">
      <c r="A209" s="124"/>
      <c r="B209" s="57"/>
      <c r="C209" s="57"/>
      <c r="D209" s="57"/>
      <c r="E209" s="57"/>
      <c r="F209" s="57"/>
      <c r="G209" s="58"/>
      <c r="H209" s="39"/>
      <c r="I209" s="12"/>
      <c r="J209" s="5"/>
      <c r="K209" s="5"/>
      <c r="L209" s="5"/>
    </row>
    <row r="210" spans="1:67" s="1" customFormat="1" ht="45.75" customHeight="1">
      <c r="A210" s="227" t="s">
        <v>120</v>
      </c>
      <c r="B210" s="233"/>
      <c r="C210" s="233"/>
      <c r="D210" s="233"/>
      <c r="E210" s="233"/>
      <c r="F210" s="233"/>
      <c r="G210" s="228"/>
      <c r="H210" s="39"/>
      <c r="I210" s="12"/>
      <c r="J210" s="5"/>
      <c r="K210" s="5"/>
      <c r="L210" s="5"/>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s="4"/>
      <c r="BF210"/>
      <c r="BG210"/>
      <c r="BH210"/>
      <c r="BI210"/>
      <c r="BJ210"/>
      <c r="BK210"/>
      <c r="BL210"/>
      <c r="BM210"/>
      <c r="BN210"/>
      <c r="BO210"/>
    </row>
    <row r="211" spans="1:67" s="1" customFormat="1" ht="42" customHeight="1">
      <c r="A211" s="59" t="s">
        <v>53</v>
      </c>
      <c r="B211" s="59" t="s">
        <v>54</v>
      </c>
      <c r="C211" s="59" t="s">
        <v>32</v>
      </c>
      <c r="D211" s="59" t="s">
        <v>55</v>
      </c>
      <c r="E211" s="59" t="s">
        <v>56</v>
      </c>
      <c r="F211" s="59" t="s">
        <v>57</v>
      </c>
      <c r="G211" s="54" t="s">
        <v>58</v>
      </c>
      <c r="H211" s="39"/>
      <c r="I211" s="12"/>
      <c r="J211" s="5"/>
      <c r="K211" s="5"/>
      <c r="L211" s="5"/>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row>
    <row r="212" spans="1:67" ht="120" customHeight="1">
      <c r="A212" s="125">
        <v>100</v>
      </c>
      <c r="B212" s="125"/>
      <c r="C212" s="126" t="s">
        <v>175</v>
      </c>
      <c r="D212" s="127">
        <f>SUM(D213:D228)</f>
        <v>52467348113</v>
      </c>
      <c r="E212" s="127">
        <f>SUM(E213:E228)</f>
        <v>34307891981</v>
      </c>
      <c r="F212" s="127">
        <f>SUM(F213:F228)</f>
        <v>18159456132</v>
      </c>
      <c r="G212" s="128" t="s">
        <v>491</v>
      </c>
      <c r="H212" s="39"/>
      <c r="I212" s="12"/>
      <c r="J212" s="5"/>
      <c r="K212" s="5"/>
      <c r="L212" s="5"/>
      <c r="AO212" s="4"/>
      <c r="AZ212" s="4"/>
    </row>
    <row r="213" spans="1:67" ht="63">
      <c r="A213" s="77"/>
      <c r="B213" s="77">
        <v>111</v>
      </c>
      <c r="C213" s="110" t="s">
        <v>176</v>
      </c>
      <c r="D213" s="129">
        <v>25661641488</v>
      </c>
      <c r="E213" s="129">
        <v>19216891955</v>
      </c>
      <c r="F213" s="129">
        <f>+D213-E213</f>
        <v>6444749533</v>
      </c>
      <c r="G213" s="128" t="s">
        <v>491</v>
      </c>
      <c r="H213" s="39"/>
      <c r="I213" s="12"/>
      <c r="J213" s="5"/>
      <c r="K213" s="5"/>
      <c r="L213" s="5"/>
      <c r="AN213" s="4"/>
      <c r="AW213" s="4"/>
      <c r="AX213" s="4"/>
    </row>
    <row r="214" spans="1:67" ht="180.75" customHeight="1">
      <c r="A214" s="77"/>
      <c r="B214" s="77">
        <v>113</v>
      </c>
      <c r="C214" s="110" t="s">
        <v>177</v>
      </c>
      <c r="D214" s="129">
        <v>1583472000</v>
      </c>
      <c r="E214" s="129">
        <v>1181541800</v>
      </c>
      <c r="F214" s="129">
        <f t="shared" ref="F214:F228" si="3">+D214-E214</f>
        <v>401930200</v>
      </c>
      <c r="G214" s="128" t="s">
        <v>491</v>
      </c>
      <c r="H214" s="39"/>
      <c r="I214" s="12"/>
      <c r="J214" s="5"/>
      <c r="K214" s="5"/>
      <c r="L214" s="5"/>
      <c r="AF214" s="4"/>
      <c r="AM214" s="4"/>
      <c r="BF214" s="1"/>
      <c r="BG214" s="1"/>
      <c r="BH214" s="1"/>
      <c r="BI214" s="1"/>
      <c r="BJ214" s="1"/>
      <c r="BK214" s="1"/>
      <c r="BL214" s="1"/>
      <c r="BM214" s="1"/>
      <c r="BN214" s="1"/>
      <c r="BO214" s="1"/>
    </row>
    <row r="215" spans="1:67" ht="151.5" customHeight="1">
      <c r="A215" s="77"/>
      <c r="B215" s="77">
        <v>114</v>
      </c>
      <c r="C215" s="110" t="s">
        <v>178</v>
      </c>
      <c r="D215" s="129">
        <v>2270426124</v>
      </c>
      <c r="E215" s="129">
        <v>0</v>
      </c>
      <c r="F215" s="129">
        <f t="shared" si="3"/>
        <v>2270426124</v>
      </c>
      <c r="G215" s="128" t="s">
        <v>491</v>
      </c>
      <c r="H215" s="39"/>
      <c r="I215" s="12"/>
      <c r="J215" s="5"/>
      <c r="K215" s="5"/>
      <c r="L215" s="5"/>
      <c r="AB215" s="4"/>
      <c r="AC215" s="4"/>
      <c r="BF215" s="1"/>
      <c r="BG215" s="1"/>
      <c r="BH215" s="1"/>
      <c r="BI215" s="1"/>
      <c r="BJ215" s="1"/>
      <c r="BK215" s="1"/>
      <c r="BL215" s="1"/>
      <c r="BM215" s="1"/>
      <c r="BN215" s="1"/>
      <c r="BO215" s="1"/>
    </row>
    <row r="216" spans="1:67" ht="101.25" customHeight="1">
      <c r="A216" s="77"/>
      <c r="B216" s="77">
        <v>122</v>
      </c>
      <c r="C216" s="110" t="s">
        <v>179</v>
      </c>
      <c r="D216" s="129">
        <v>1008000000</v>
      </c>
      <c r="E216" s="129">
        <v>375754049</v>
      </c>
      <c r="F216" s="129">
        <f t="shared" si="3"/>
        <v>632245951</v>
      </c>
      <c r="G216" s="128" t="s">
        <v>491</v>
      </c>
      <c r="H216" s="39"/>
      <c r="I216" s="12"/>
      <c r="J216" s="5"/>
      <c r="K216" s="5"/>
      <c r="L216" s="5"/>
      <c r="AG216" s="4"/>
      <c r="BA216" s="1"/>
      <c r="BB216" s="1"/>
      <c r="BC216" s="1"/>
      <c r="BD216" s="1"/>
    </row>
    <row r="217" spans="1:67" ht="72" customHeight="1">
      <c r="A217" s="77"/>
      <c r="B217" s="77">
        <v>123</v>
      </c>
      <c r="C217" s="110" t="s">
        <v>180</v>
      </c>
      <c r="D217" s="129">
        <v>1567568253</v>
      </c>
      <c r="E217" s="129">
        <v>952711683</v>
      </c>
      <c r="F217" s="129">
        <f t="shared" si="3"/>
        <v>614856570</v>
      </c>
      <c r="G217" s="128" t="s">
        <v>491</v>
      </c>
      <c r="H217" s="39"/>
      <c r="I217" s="12"/>
      <c r="J217" s="5"/>
      <c r="K217" s="5"/>
      <c r="L217" s="5"/>
      <c r="AL217" s="1"/>
      <c r="BA217" s="1"/>
      <c r="BB217" s="1"/>
      <c r="BC217" s="1"/>
      <c r="BD217" s="1"/>
    </row>
    <row r="218" spans="1:67" ht="63">
      <c r="A218" s="77"/>
      <c r="B218" s="77">
        <v>125</v>
      </c>
      <c r="C218" s="110" t="s">
        <v>181</v>
      </c>
      <c r="D218" s="129">
        <v>1214240507</v>
      </c>
      <c r="E218" s="129">
        <v>749645032</v>
      </c>
      <c r="F218" s="129">
        <f t="shared" si="3"/>
        <v>464595475</v>
      </c>
      <c r="G218" s="128" t="s">
        <v>491</v>
      </c>
      <c r="H218" s="39"/>
      <c r="I218" s="12"/>
      <c r="J218" s="5"/>
      <c r="K218" s="5"/>
      <c r="L218" s="5"/>
      <c r="AD218" s="4"/>
      <c r="AE218" s="4"/>
      <c r="AH218" s="4"/>
      <c r="AI218" s="4"/>
      <c r="AL218" s="1"/>
    </row>
    <row r="219" spans="1:67" ht="93.75" customHeight="1">
      <c r="A219" s="77"/>
      <c r="B219" s="77">
        <v>131</v>
      </c>
      <c r="C219" s="110" t="s">
        <v>182</v>
      </c>
      <c r="D219" s="129">
        <v>627151954</v>
      </c>
      <c r="E219" s="129">
        <v>580330476</v>
      </c>
      <c r="F219" s="129">
        <f t="shared" si="3"/>
        <v>46821478</v>
      </c>
      <c r="G219" s="128" t="s">
        <v>491</v>
      </c>
      <c r="H219" s="39"/>
      <c r="I219" s="12"/>
      <c r="J219" s="5"/>
      <c r="K219" s="5"/>
      <c r="L219" s="5"/>
      <c r="AO219" s="4"/>
      <c r="AU219" s="4"/>
    </row>
    <row r="220" spans="1:67" ht="130.5" customHeight="1">
      <c r="A220" s="77"/>
      <c r="B220" s="77">
        <v>133</v>
      </c>
      <c r="C220" s="110" t="s">
        <v>183</v>
      </c>
      <c r="D220" s="129">
        <v>5417036644</v>
      </c>
      <c r="E220" s="129">
        <v>3438497386</v>
      </c>
      <c r="F220" s="129">
        <f t="shared" si="3"/>
        <v>1978539258</v>
      </c>
      <c r="G220" s="128" t="s">
        <v>491</v>
      </c>
      <c r="H220" s="39"/>
      <c r="I220" s="12"/>
      <c r="J220" s="5"/>
      <c r="K220" s="5"/>
      <c r="L220" s="5"/>
      <c r="AN220" s="4"/>
      <c r="AV220" s="4"/>
    </row>
    <row r="221" spans="1:67" ht="19.5" customHeight="1">
      <c r="A221" s="77"/>
      <c r="B221" s="77">
        <v>137</v>
      </c>
      <c r="C221" s="110" t="s">
        <v>184</v>
      </c>
      <c r="D221" s="129">
        <v>531760002</v>
      </c>
      <c r="E221" s="129">
        <v>365460002</v>
      </c>
      <c r="F221" s="129">
        <f t="shared" si="3"/>
        <v>166300000</v>
      </c>
      <c r="G221" s="128" t="s">
        <v>491</v>
      </c>
      <c r="H221" s="39"/>
      <c r="I221" s="12"/>
      <c r="J221" s="5"/>
      <c r="K221" s="5"/>
      <c r="L221" s="5"/>
      <c r="AA221" s="4"/>
      <c r="AM221" s="4"/>
    </row>
    <row r="222" spans="1:67" ht="42.75" customHeight="1">
      <c r="A222" s="77"/>
      <c r="B222" s="77">
        <v>141</v>
      </c>
      <c r="C222" s="110" t="s">
        <v>492</v>
      </c>
      <c r="D222" s="129">
        <v>127296000</v>
      </c>
      <c r="E222" s="129">
        <v>78871500</v>
      </c>
      <c r="F222" s="129">
        <f t="shared" si="3"/>
        <v>48424500</v>
      </c>
      <c r="G222" s="128" t="s">
        <v>491</v>
      </c>
      <c r="H222" s="39"/>
      <c r="I222" s="12"/>
      <c r="J222" s="5"/>
      <c r="K222" s="5"/>
      <c r="L222" s="5"/>
      <c r="AS222" s="4"/>
      <c r="AT222" s="4"/>
      <c r="BE222" s="1"/>
    </row>
    <row r="223" spans="1:67" ht="63">
      <c r="A223" s="77"/>
      <c r="B223" s="77">
        <v>144</v>
      </c>
      <c r="C223" s="110" t="s">
        <v>185</v>
      </c>
      <c r="D223" s="129">
        <v>1294069253</v>
      </c>
      <c r="E223" s="129">
        <v>871811347</v>
      </c>
      <c r="F223" s="129">
        <f t="shared" si="3"/>
        <v>422257906</v>
      </c>
      <c r="G223" s="128" t="s">
        <v>491</v>
      </c>
      <c r="H223" s="39"/>
      <c r="I223" s="12"/>
      <c r="J223" s="5"/>
      <c r="K223" s="5"/>
      <c r="L223" s="5"/>
      <c r="AP223" s="1"/>
      <c r="AY223" s="4"/>
      <c r="BE223" s="1"/>
    </row>
    <row r="224" spans="1:67" ht="37.5" customHeight="1">
      <c r="A224" s="77"/>
      <c r="B224" s="77">
        <v>145</v>
      </c>
      <c r="C224" s="110" t="s">
        <v>186</v>
      </c>
      <c r="D224" s="129">
        <v>6184743659</v>
      </c>
      <c r="E224" s="129">
        <v>3933816828</v>
      </c>
      <c r="F224" s="129">
        <f t="shared" si="3"/>
        <v>2250926831</v>
      </c>
      <c r="G224" s="128" t="s">
        <v>491</v>
      </c>
      <c r="H224" s="39"/>
      <c r="I224" s="12"/>
      <c r="J224" s="5"/>
      <c r="K224" s="5"/>
      <c r="L224" s="5"/>
      <c r="Y224" s="4"/>
      <c r="AP224" s="1"/>
      <c r="AZ224" s="1"/>
    </row>
    <row r="225" spans="1:67" s="2" customFormat="1" ht="63">
      <c r="A225" s="77"/>
      <c r="B225" s="77">
        <v>161</v>
      </c>
      <c r="C225" s="110" t="s">
        <v>187</v>
      </c>
      <c r="D225" s="129">
        <v>1851593472</v>
      </c>
      <c r="E225" s="129">
        <v>1234101256</v>
      </c>
      <c r="F225" s="129">
        <f t="shared" si="3"/>
        <v>617492216</v>
      </c>
      <c r="G225" s="128" t="s">
        <v>491</v>
      </c>
      <c r="H225" s="39"/>
      <c r="I225" s="12"/>
      <c r="J225" s="5"/>
      <c r="K225" s="5"/>
      <c r="L225" s="5"/>
      <c r="M225"/>
      <c r="N225"/>
      <c r="O225"/>
      <c r="P225"/>
      <c r="Q225"/>
      <c r="R225"/>
      <c r="S225"/>
      <c r="T225"/>
      <c r="U225"/>
      <c r="V225"/>
      <c r="W225"/>
      <c r="X225"/>
      <c r="Y225"/>
      <c r="Z225" s="4"/>
      <c r="AA225"/>
      <c r="AB225"/>
      <c r="AC225"/>
      <c r="AD225"/>
      <c r="AE225"/>
      <c r="AF225"/>
      <c r="AG225"/>
      <c r="AH225"/>
      <c r="AI225"/>
      <c r="AJ225"/>
      <c r="AK225"/>
      <c r="AL225"/>
      <c r="AM225"/>
      <c r="AN225"/>
      <c r="AO225"/>
      <c r="AP225"/>
      <c r="AQ225"/>
      <c r="AR225"/>
      <c r="AS225"/>
      <c r="AT225"/>
      <c r="AU225"/>
      <c r="AV225"/>
      <c r="AW225" s="1"/>
      <c r="AX225" s="1"/>
      <c r="AY225"/>
      <c r="AZ225" s="1"/>
      <c r="BA225"/>
      <c r="BB225"/>
      <c r="BC225"/>
      <c r="BD225"/>
      <c r="BE225"/>
      <c r="BF225"/>
      <c r="BG225"/>
      <c r="BH225"/>
      <c r="BI225"/>
      <c r="BJ225"/>
      <c r="BK225"/>
      <c r="BL225"/>
      <c r="BM225"/>
      <c r="BN225"/>
      <c r="BO225"/>
    </row>
    <row r="226" spans="1:67" ht="63">
      <c r="A226" s="77"/>
      <c r="B226" s="77">
        <v>162</v>
      </c>
      <c r="C226" s="110" t="s">
        <v>188</v>
      </c>
      <c r="D226" s="129">
        <v>973957632</v>
      </c>
      <c r="E226" s="129">
        <v>674791492</v>
      </c>
      <c r="F226" s="129">
        <f t="shared" si="3"/>
        <v>299166140</v>
      </c>
      <c r="G226" s="128" t="s">
        <v>491</v>
      </c>
      <c r="H226" s="39"/>
      <c r="I226" s="12"/>
      <c r="J226" s="5"/>
      <c r="K226" s="5"/>
      <c r="L226" s="5"/>
      <c r="S226" s="4"/>
      <c r="T226" s="4"/>
      <c r="U226" s="4"/>
      <c r="V226" s="4"/>
      <c r="W226" s="4"/>
      <c r="X226" s="4"/>
      <c r="AQ226" s="1"/>
      <c r="AW226" s="1"/>
      <c r="AX226" s="1"/>
    </row>
    <row r="227" spans="1:67" ht="63">
      <c r="A227" s="77"/>
      <c r="B227" s="77">
        <v>163</v>
      </c>
      <c r="C227" s="110" t="s">
        <v>341</v>
      </c>
      <c r="D227" s="129">
        <v>235462592</v>
      </c>
      <c r="E227" s="129">
        <v>0</v>
      </c>
      <c r="F227" s="129">
        <f t="shared" si="3"/>
        <v>235462592</v>
      </c>
      <c r="G227" s="128" t="s">
        <v>491</v>
      </c>
      <c r="H227" s="39"/>
      <c r="I227" s="12"/>
      <c r="J227" s="5"/>
      <c r="K227" s="5"/>
      <c r="L227" s="5"/>
      <c r="AJ227" s="4"/>
      <c r="AQ227" s="1"/>
      <c r="AR227" s="1"/>
    </row>
    <row r="228" spans="1:67" ht="63">
      <c r="A228" s="77"/>
      <c r="B228" s="77">
        <v>199</v>
      </c>
      <c r="C228" s="110" t="s">
        <v>189</v>
      </c>
      <c r="D228" s="129">
        <v>1918928533</v>
      </c>
      <c r="E228" s="129">
        <v>653667175</v>
      </c>
      <c r="F228" s="129">
        <f t="shared" si="3"/>
        <v>1265261358</v>
      </c>
      <c r="G228" s="128" t="s">
        <v>491</v>
      </c>
      <c r="H228" s="39"/>
      <c r="I228" s="12"/>
      <c r="J228" s="5"/>
      <c r="K228" s="5"/>
      <c r="L228" s="5"/>
      <c r="AR228" s="1"/>
    </row>
    <row r="229" spans="1:67" ht="63">
      <c r="A229" s="125">
        <v>200</v>
      </c>
      <c r="B229" s="125"/>
      <c r="C229" s="130" t="s">
        <v>190</v>
      </c>
      <c r="D229" s="127">
        <f>SUM(D230:D261)</f>
        <v>38174109681</v>
      </c>
      <c r="E229" s="127">
        <f>SUM(E230:E261)</f>
        <v>14951516186</v>
      </c>
      <c r="F229" s="127">
        <f>SUM(F230:F261)</f>
        <v>23222593495</v>
      </c>
      <c r="G229" s="128" t="s">
        <v>491</v>
      </c>
      <c r="H229" s="39"/>
      <c r="I229" s="12"/>
      <c r="J229" s="5"/>
      <c r="K229" s="5"/>
      <c r="L229" s="5"/>
      <c r="BF229" s="2"/>
      <c r="BG229" s="2"/>
      <c r="BH229" s="2"/>
      <c r="BI229" s="2"/>
      <c r="BJ229" s="2"/>
      <c r="BK229" s="2"/>
      <c r="BL229" s="2"/>
      <c r="BM229" s="2"/>
      <c r="BN229" s="2"/>
      <c r="BO229" s="2"/>
    </row>
    <row r="230" spans="1:67" ht="63">
      <c r="A230" s="77"/>
      <c r="B230" s="77">
        <v>211</v>
      </c>
      <c r="C230" s="110" t="s">
        <v>191</v>
      </c>
      <c r="D230" s="129">
        <v>786863684</v>
      </c>
      <c r="E230" s="129">
        <v>559414000</v>
      </c>
      <c r="F230" s="129">
        <f t="shared" ref="F230:F261" si="4">+D230-E230</f>
        <v>227449684</v>
      </c>
      <c r="G230" s="128" t="s">
        <v>491</v>
      </c>
      <c r="H230" s="39"/>
      <c r="I230" s="12"/>
      <c r="J230" s="5"/>
      <c r="K230" s="5"/>
      <c r="L230" s="5"/>
      <c r="AK230" s="4"/>
    </row>
    <row r="231" spans="1:67" ht="60" customHeight="1">
      <c r="A231" s="77"/>
      <c r="B231" s="77">
        <v>212</v>
      </c>
      <c r="C231" s="110" t="s">
        <v>192</v>
      </c>
      <c r="D231" s="129">
        <v>44473042</v>
      </c>
      <c r="E231" s="129">
        <v>30473327</v>
      </c>
      <c r="F231" s="129">
        <f t="shared" si="4"/>
        <v>13999715</v>
      </c>
      <c r="G231" s="128" t="s">
        <v>491</v>
      </c>
      <c r="H231" s="39"/>
      <c r="I231" s="12"/>
      <c r="J231" s="5"/>
      <c r="K231" s="5"/>
      <c r="L231" s="5"/>
      <c r="AB231" s="4"/>
      <c r="AO231" s="1"/>
      <c r="AU231" s="1"/>
      <c r="BA231" s="2"/>
      <c r="BB231" s="2"/>
      <c r="BC231" s="2"/>
      <c r="BD231" s="2"/>
    </row>
    <row r="232" spans="1:67" ht="42" customHeight="1">
      <c r="A232" s="77"/>
      <c r="B232" s="77">
        <v>214</v>
      </c>
      <c r="C232" s="110" t="s">
        <v>193</v>
      </c>
      <c r="D232" s="129">
        <v>370602440</v>
      </c>
      <c r="E232" s="129">
        <v>268612787</v>
      </c>
      <c r="F232" s="129">
        <f t="shared" si="4"/>
        <v>101989653</v>
      </c>
      <c r="G232" s="128" t="s">
        <v>491</v>
      </c>
      <c r="H232" s="39"/>
      <c r="I232" s="12"/>
      <c r="J232" s="5"/>
      <c r="K232" s="5"/>
      <c r="L232" s="5"/>
      <c r="P232" s="4"/>
      <c r="Q232" s="4"/>
      <c r="R232" s="4"/>
      <c r="Y232" s="4"/>
      <c r="AL232" s="2"/>
      <c r="AN232" s="1"/>
      <c r="AO232" s="1"/>
      <c r="AU232" s="1"/>
      <c r="AV232" s="1"/>
    </row>
    <row r="233" spans="1:67" ht="48" customHeight="1">
      <c r="A233" s="77"/>
      <c r="B233" s="77">
        <v>215</v>
      </c>
      <c r="C233" s="110" t="s">
        <v>194</v>
      </c>
      <c r="D233" s="129">
        <v>72060834</v>
      </c>
      <c r="E233" s="129">
        <v>54801334</v>
      </c>
      <c r="F233" s="129">
        <f t="shared" si="4"/>
        <v>17259500</v>
      </c>
      <c r="G233" s="128" t="s">
        <v>491</v>
      </c>
      <c r="H233" s="39"/>
      <c r="I233" s="12"/>
      <c r="J233" s="5"/>
      <c r="K233" s="5"/>
      <c r="L233" s="5"/>
      <c r="Z233" s="4"/>
      <c r="AM233" s="1"/>
      <c r="AN233" s="1"/>
      <c r="AV233" s="1"/>
    </row>
    <row r="234" spans="1:67" ht="63">
      <c r="A234" s="77"/>
      <c r="B234" s="77">
        <v>221</v>
      </c>
      <c r="C234" s="110" t="s">
        <v>195</v>
      </c>
      <c r="D234" s="129">
        <v>140000000</v>
      </c>
      <c r="E234" s="129">
        <v>1070622</v>
      </c>
      <c r="F234" s="129">
        <f t="shared" si="4"/>
        <v>138929378</v>
      </c>
      <c r="G234" s="128" t="s">
        <v>491</v>
      </c>
      <c r="H234" s="39"/>
      <c r="I234" s="12"/>
      <c r="J234" s="5"/>
      <c r="K234" s="5"/>
      <c r="L234" s="5"/>
      <c r="S234" s="4"/>
      <c r="T234" s="4"/>
      <c r="U234" s="4"/>
      <c r="V234" s="4"/>
      <c r="W234" s="4"/>
      <c r="X234" s="4"/>
      <c r="AM234" s="1"/>
      <c r="AS234" s="1"/>
      <c r="AT234" s="1"/>
    </row>
    <row r="235" spans="1:67" ht="63">
      <c r="A235" s="77"/>
      <c r="B235" s="77">
        <v>222</v>
      </c>
      <c r="C235" s="110" t="s">
        <v>342</v>
      </c>
      <c r="D235" s="129">
        <v>361140010</v>
      </c>
      <c r="E235" s="129">
        <v>104977510</v>
      </c>
      <c r="F235" s="129">
        <f t="shared" si="4"/>
        <v>256162500</v>
      </c>
      <c r="G235" s="128" t="s">
        <v>491</v>
      </c>
      <c r="H235" s="39"/>
      <c r="I235" s="12"/>
      <c r="J235" s="5"/>
      <c r="K235" s="5"/>
      <c r="L235" s="5"/>
      <c r="AS235" s="1"/>
      <c r="AT235" s="1"/>
      <c r="AY235" s="1"/>
    </row>
    <row r="236" spans="1:67" ht="63">
      <c r="A236" s="77"/>
      <c r="B236" s="77">
        <v>223</v>
      </c>
      <c r="C236" s="110" t="s">
        <v>343</v>
      </c>
      <c r="D236" s="129">
        <v>101500000</v>
      </c>
      <c r="E236" s="129">
        <v>1500000</v>
      </c>
      <c r="F236" s="129">
        <f t="shared" si="4"/>
        <v>100000000</v>
      </c>
      <c r="G236" s="128" t="s">
        <v>491</v>
      </c>
      <c r="H236" s="39"/>
      <c r="I236" s="12"/>
      <c r="J236" s="5"/>
      <c r="K236" s="5"/>
      <c r="L236" s="5"/>
      <c r="AH236" s="4"/>
      <c r="AI236" s="4"/>
      <c r="AY236" s="1"/>
    </row>
    <row r="237" spans="1:67" ht="63">
      <c r="A237" s="77"/>
      <c r="B237" s="77">
        <v>231</v>
      </c>
      <c r="C237" s="110" t="s">
        <v>196</v>
      </c>
      <c r="D237" s="129">
        <v>2028946880</v>
      </c>
      <c r="E237" s="129">
        <v>706680972</v>
      </c>
      <c r="F237" s="129">
        <f t="shared" si="4"/>
        <v>1322265908</v>
      </c>
      <c r="G237" s="128" t="s">
        <v>491</v>
      </c>
      <c r="H237" s="39"/>
      <c r="I237" s="12"/>
      <c r="J237" s="5"/>
      <c r="K237" s="5"/>
      <c r="L237" s="5"/>
      <c r="AA237" s="4"/>
      <c r="BE237" s="2"/>
    </row>
    <row r="238" spans="1:67" ht="63">
      <c r="A238" s="77"/>
      <c r="B238" s="77">
        <v>232</v>
      </c>
      <c r="C238" s="110" t="s">
        <v>197</v>
      </c>
      <c r="D238" s="129">
        <v>5251689208</v>
      </c>
      <c r="E238" s="129">
        <v>2742191243</v>
      </c>
      <c r="F238" s="129">
        <f t="shared" si="4"/>
        <v>2509497965</v>
      </c>
      <c r="G238" s="128" t="s">
        <v>491</v>
      </c>
      <c r="H238" s="39"/>
      <c r="I238" s="12"/>
      <c r="J238" s="5"/>
      <c r="K238" s="5"/>
      <c r="L238" s="5"/>
      <c r="AP238" s="2"/>
    </row>
    <row r="239" spans="1:67" ht="63">
      <c r="A239" s="77"/>
      <c r="B239" s="77">
        <v>242</v>
      </c>
      <c r="C239" s="110" t="s">
        <v>198</v>
      </c>
      <c r="D239" s="129">
        <v>3258739157</v>
      </c>
      <c r="E239" s="129">
        <v>592504196</v>
      </c>
      <c r="F239" s="129">
        <f t="shared" si="4"/>
        <v>2666234961</v>
      </c>
      <c r="G239" s="128" t="s">
        <v>491</v>
      </c>
      <c r="H239" s="39"/>
      <c r="I239" s="12"/>
      <c r="J239" s="5"/>
      <c r="K239" s="5"/>
      <c r="L239" s="5"/>
      <c r="AJ239" s="1"/>
      <c r="AZ239" s="2"/>
    </row>
    <row r="240" spans="1:67" ht="63">
      <c r="A240" s="77"/>
      <c r="B240" s="77">
        <v>243</v>
      </c>
      <c r="C240" s="110" t="s">
        <v>199</v>
      </c>
      <c r="D240" s="129">
        <v>776836950</v>
      </c>
      <c r="E240" s="129">
        <v>95949169</v>
      </c>
      <c r="F240" s="129">
        <f t="shared" si="4"/>
        <v>680887781</v>
      </c>
      <c r="G240" s="128" t="s">
        <v>491</v>
      </c>
      <c r="H240" s="39"/>
      <c r="I240" s="12"/>
      <c r="J240" s="5"/>
      <c r="K240" s="5"/>
      <c r="L240" s="5"/>
      <c r="P240" s="4"/>
      <c r="Q240" s="4"/>
      <c r="R240" s="4"/>
      <c r="AJ240" s="1"/>
      <c r="AW240" s="2"/>
      <c r="AX240" s="2"/>
    </row>
    <row r="241" spans="1:51" ht="38.25" customHeight="1">
      <c r="A241" s="77"/>
      <c r="B241" s="77">
        <v>244</v>
      </c>
      <c r="C241" s="110" t="s">
        <v>200</v>
      </c>
      <c r="D241" s="129">
        <v>1008000000</v>
      </c>
      <c r="E241" s="129">
        <v>248036363</v>
      </c>
      <c r="F241" s="129">
        <f t="shared" si="4"/>
        <v>759963637</v>
      </c>
      <c r="G241" s="128" t="s">
        <v>491</v>
      </c>
      <c r="H241" s="39"/>
      <c r="I241" s="12"/>
      <c r="J241" s="5"/>
      <c r="K241" s="5"/>
      <c r="L241" s="5"/>
      <c r="Y241" s="4"/>
      <c r="AQ241" s="2"/>
    </row>
    <row r="242" spans="1:51" ht="63">
      <c r="A242" s="77"/>
      <c r="B242" s="77">
        <v>245</v>
      </c>
      <c r="C242" s="110" t="s">
        <v>201</v>
      </c>
      <c r="D242" s="129">
        <v>1025313332</v>
      </c>
      <c r="E242" s="129">
        <v>544137994</v>
      </c>
      <c r="F242" s="129">
        <f t="shared" si="4"/>
        <v>481175338</v>
      </c>
      <c r="G242" s="128" t="s">
        <v>491</v>
      </c>
      <c r="H242" s="39"/>
      <c r="I242" s="12"/>
      <c r="J242" s="5"/>
      <c r="K242" s="5"/>
      <c r="L242" s="5"/>
      <c r="Z242" s="4"/>
      <c r="AK242" s="1"/>
      <c r="AR242" s="2"/>
    </row>
    <row r="243" spans="1:51" ht="63">
      <c r="A243" s="77"/>
      <c r="B243" s="77">
        <v>246</v>
      </c>
      <c r="C243" s="110" t="s">
        <v>202</v>
      </c>
      <c r="D243" s="129">
        <v>289807132</v>
      </c>
      <c r="E243" s="129">
        <v>0</v>
      </c>
      <c r="F243" s="129">
        <f t="shared" si="4"/>
        <v>289807132</v>
      </c>
      <c r="G243" s="128" t="s">
        <v>491</v>
      </c>
      <c r="H243" s="39"/>
      <c r="I243" s="12"/>
      <c r="J243" s="5"/>
      <c r="K243" s="5"/>
      <c r="L243" s="5"/>
      <c r="S243" s="4"/>
      <c r="T243" s="4"/>
      <c r="U243" s="4"/>
      <c r="V243" s="4"/>
      <c r="W243" s="4"/>
      <c r="X243" s="4"/>
      <c r="AK243" s="1"/>
    </row>
    <row r="244" spans="1:51" ht="63">
      <c r="A244" s="77"/>
      <c r="B244" s="77">
        <v>248</v>
      </c>
      <c r="C244" s="110" t="s">
        <v>203</v>
      </c>
      <c r="D244" s="129">
        <v>279856000</v>
      </c>
      <c r="E244" s="129">
        <v>0</v>
      </c>
      <c r="F244" s="129">
        <f t="shared" si="4"/>
        <v>279856000</v>
      </c>
      <c r="G244" s="128" t="s">
        <v>491</v>
      </c>
      <c r="H244" s="39"/>
      <c r="I244" s="12"/>
      <c r="J244" s="5"/>
      <c r="K244" s="5"/>
      <c r="L244" s="5"/>
    </row>
    <row r="245" spans="1:51" ht="63">
      <c r="A245" s="77"/>
      <c r="B245" s="77">
        <v>251</v>
      </c>
      <c r="C245" s="110" t="s">
        <v>204</v>
      </c>
      <c r="D245" s="129">
        <v>321000000</v>
      </c>
      <c r="E245" s="129">
        <v>70600000</v>
      </c>
      <c r="F245" s="129">
        <f t="shared" si="4"/>
        <v>250400000</v>
      </c>
      <c r="G245" s="128" t="s">
        <v>491</v>
      </c>
      <c r="H245" s="39"/>
      <c r="I245" s="12"/>
      <c r="J245" s="5"/>
      <c r="K245" s="5"/>
      <c r="L245" s="5"/>
    </row>
    <row r="246" spans="1:51" ht="44.25" customHeight="1">
      <c r="A246" s="77"/>
      <c r="B246" s="77">
        <v>252</v>
      </c>
      <c r="C246" s="110" t="s">
        <v>205</v>
      </c>
      <c r="D246" s="129">
        <v>31920000</v>
      </c>
      <c r="E246" s="129">
        <v>2198000</v>
      </c>
      <c r="F246" s="129">
        <f t="shared" si="4"/>
        <v>29722000</v>
      </c>
      <c r="G246" s="128" t="s">
        <v>491</v>
      </c>
      <c r="H246" s="39"/>
      <c r="I246" s="12"/>
      <c r="J246" s="5"/>
      <c r="K246" s="5"/>
      <c r="L246" s="5"/>
      <c r="AO246" s="2"/>
      <c r="AU246" s="2"/>
    </row>
    <row r="247" spans="1:51" ht="63">
      <c r="A247" s="77"/>
      <c r="B247" s="77">
        <v>253</v>
      </c>
      <c r="C247" s="110" t="s">
        <v>344</v>
      </c>
      <c r="D247" s="129">
        <v>1135823260</v>
      </c>
      <c r="E247" s="129">
        <v>217293050</v>
      </c>
      <c r="F247" s="129">
        <f t="shared" si="4"/>
        <v>918530210</v>
      </c>
      <c r="G247" s="128" t="s">
        <v>491</v>
      </c>
      <c r="H247" s="39"/>
      <c r="I247" s="12"/>
      <c r="J247" s="5"/>
      <c r="K247" s="5"/>
      <c r="L247" s="5"/>
      <c r="AF247" s="4"/>
      <c r="AN247" s="2"/>
      <c r="AV247" s="2"/>
    </row>
    <row r="248" spans="1:51" ht="38.25" customHeight="1">
      <c r="A248" s="77"/>
      <c r="B248" s="77">
        <v>261</v>
      </c>
      <c r="C248" s="110" t="s">
        <v>206</v>
      </c>
      <c r="D248" s="129">
        <v>548372804</v>
      </c>
      <c r="E248" s="129">
        <v>161110354</v>
      </c>
      <c r="F248" s="129">
        <f t="shared" si="4"/>
        <v>387262450</v>
      </c>
      <c r="G248" s="128" t="s">
        <v>491</v>
      </c>
      <c r="H248" s="39"/>
      <c r="I248" s="12"/>
      <c r="J248" s="5"/>
      <c r="K248" s="5"/>
      <c r="L248" s="5"/>
      <c r="AH248" s="1"/>
      <c r="AI248" s="1"/>
      <c r="AM248" s="2"/>
    </row>
    <row r="249" spans="1:51" ht="63">
      <c r="A249" s="77"/>
      <c r="B249" s="77">
        <v>262</v>
      </c>
      <c r="C249" s="110" t="s">
        <v>207</v>
      </c>
      <c r="D249" s="129">
        <v>866750000</v>
      </c>
      <c r="E249" s="129">
        <v>456169131</v>
      </c>
      <c r="F249" s="129">
        <f t="shared" si="4"/>
        <v>410580869</v>
      </c>
      <c r="G249" s="128" t="s">
        <v>491</v>
      </c>
      <c r="H249" s="39"/>
      <c r="I249" s="12"/>
      <c r="J249" s="5"/>
      <c r="K249" s="5"/>
      <c r="L249" s="5"/>
      <c r="P249" s="4"/>
      <c r="Q249" s="4"/>
      <c r="R249" s="4"/>
      <c r="AH249" s="1"/>
      <c r="AI249" s="1"/>
      <c r="AS249" s="2"/>
      <c r="AT249" s="2"/>
    </row>
    <row r="250" spans="1:51" ht="63">
      <c r="A250" s="77"/>
      <c r="B250" s="77">
        <v>263</v>
      </c>
      <c r="C250" s="110" t="s">
        <v>208</v>
      </c>
      <c r="D250" s="129">
        <v>9000000</v>
      </c>
      <c r="E250" s="129">
        <v>1376760</v>
      </c>
      <c r="F250" s="129">
        <f t="shared" si="4"/>
        <v>7623240</v>
      </c>
      <c r="G250" s="128" t="s">
        <v>491</v>
      </c>
      <c r="H250" s="39"/>
      <c r="I250" s="12"/>
      <c r="J250" s="5"/>
      <c r="K250" s="5"/>
      <c r="L250" s="5"/>
      <c r="AG250" s="4"/>
      <c r="AY250" s="2"/>
    </row>
    <row r="251" spans="1:51" ht="63">
      <c r="A251" s="77"/>
      <c r="B251" s="77">
        <v>264</v>
      </c>
      <c r="C251" s="110" t="s">
        <v>209</v>
      </c>
      <c r="D251" s="129">
        <v>455768021</v>
      </c>
      <c r="E251" s="129">
        <v>247332750</v>
      </c>
      <c r="F251" s="129">
        <f t="shared" si="4"/>
        <v>208435271</v>
      </c>
      <c r="G251" s="128" t="s">
        <v>491</v>
      </c>
      <c r="H251" s="39"/>
      <c r="I251" s="12"/>
      <c r="J251" s="5"/>
      <c r="K251" s="5"/>
      <c r="L251" s="5"/>
    </row>
    <row r="252" spans="1:51" ht="63">
      <c r="A252" s="77"/>
      <c r="B252" s="77">
        <v>265</v>
      </c>
      <c r="C252" s="110" t="s">
        <v>210</v>
      </c>
      <c r="D252" s="129">
        <v>288778832</v>
      </c>
      <c r="E252" s="129">
        <v>186132339</v>
      </c>
      <c r="F252" s="129">
        <f t="shared" si="4"/>
        <v>102646493</v>
      </c>
      <c r="G252" s="128" t="s">
        <v>491</v>
      </c>
      <c r="H252" s="39"/>
      <c r="I252" s="16"/>
      <c r="J252" s="8"/>
      <c r="K252" s="8"/>
      <c r="L252" s="8"/>
      <c r="M252" s="4"/>
      <c r="N252" s="4"/>
      <c r="O252" s="4"/>
    </row>
    <row r="253" spans="1:51" ht="63">
      <c r="A253" s="77"/>
      <c r="B253" s="77">
        <v>266</v>
      </c>
      <c r="C253" s="110" t="s">
        <v>211</v>
      </c>
      <c r="D253" s="129">
        <v>10403836911</v>
      </c>
      <c r="E253" s="129">
        <v>2972086991</v>
      </c>
      <c r="F253" s="129">
        <f t="shared" si="4"/>
        <v>7431749920</v>
      </c>
      <c r="G253" s="128" t="s">
        <v>491</v>
      </c>
      <c r="H253" s="39"/>
      <c r="I253" s="12"/>
      <c r="J253" s="5"/>
      <c r="K253" s="5"/>
      <c r="L253" s="5"/>
    </row>
    <row r="254" spans="1:51" ht="63">
      <c r="A254" s="77"/>
      <c r="B254" s="77">
        <v>267</v>
      </c>
      <c r="C254" s="110" t="s">
        <v>212</v>
      </c>
      <c r="D254" s="129">
        <v>398770000</v>
      </c>
      <c r="E254" s="129">
        <v>288570000</v>
      </c>
      <c r="F254" s="129">
        <f t="shared" si="4"/>
        <v>110200000</v>
      </c>
      <c r="G254" s="128" t="s">
        <v>491</v>
      </c>
      <c r="H254" s="39"/>
      <c r="I254" s="12"/>
      <c r="J254" s="5"/>
      <c r="K254" s="5"/>
      <c r="L254" s="5"/>
      <c r="AJ254" s="2"/>
    </row>
    <row r="255" spans="1:51" ht="31.5" customHeight="1">
      <c r="A255" s="77"/>
      <c r="B255" s="77">
        <v>268</v>
      </c>
      <c r="C255" s="110" t="s">
        <v>213</v>
      </c>
      <c r="D255" s="129">
        <v>1199710060</v>
      </c>
      <c r="E255" s="129">
        <v>518290000</v>
      </c>
      <c r="F255" s="129">
        <f t="shared" si="4"/>
        <v>681420060</v>
      </c>
      <c r="G255" s="128" t="s">
        <v>491</v>
      </c>
      <c r="H255" s="39"/>
      <c r="I255" s="12"/>
      <c r="J255" s="5"/>
      <c r="K255" s="5"/>
      <c r="L255" s="5"/>
      <c r="AF255" s="4"/>
    </row>
    <row r="256" spans="1:51" ht="63">
      <c r="A256" s="77"/>
      <c r="B256" s="77">
        <v>269</v>
      </c>
      <c r="C256" s="110" t="s">
        <v>345</v>
      </c>
      <c r="D256" s="129">
        <v>3000000</v>
      </c>
      <c r="E256" s="129">
        <v>1023000</v>
      </c>
      <c r="F256" s="129">
        <f t="shared" si="4"/>
        <v>1977000</v>
      </c>
      <c r="G256" s="128" t="s">
        <v>491</v>
      </c>
      <c r="H256" s="41"/>
      <c r="I256" s="12"/>
      <c r="J256" s="5"/>
      <c r="K256" s="5"/>
      <c r="L256" s="5"/>
    </row>
    <row r="257" spans="1:37" ht="63">
      <c r="A257" s="77"/>
      <c r="B257" s="77">
        <v>271</v>
      </c>
      <c r="C257" s="110" t="s">
        <v>214</v>
      </c>
      <c r="D257" s="129">
        <v>4687276924</v>
      </c>
      <c r="E257" s="129">
        <v>2776500000</v>
      </c>
      <c r="F257" s="129">
        <f t="shared" si="4"/>
        <v>1910776924</v>
      </c>
      <c r="G257" s="128" t="s">
        <v>491</v>
      </c>
      <c r="H257" s="39"/>
      <c r="I257" s="12"/>
      <c r="J257" s="5"/>
      <c r="K257" s="5"/>
      <c r="L257" s="5"/>
      <c r="AK257" s="2"/>
    </row>
    <row r="258" spans="1:37" ht="63">
      <c r="A258" s="77"/>
      <c r="B258" s="77">
        <v>281</v>
      </c>
      <c r="C258" s="110" t="s">
        <v>215</v>
      </c>
      <c r="D258" s="129">
        <v>1023274200</v>
      </c>
      <c r="E258" s="129">
        <v>733677000</v>
      </c>
      <c r="F258" s="129">
        <f t="shared" si="4"/>
        <v>289597200</v>
      </c>
      <c r="G258" s="128" t="s">
        <v>491</v>
      </c>
      <c r="H258" s="39"/>
      <c r="I258" s="12"/>
      <c r="J258" s="5"/>
      <c r="K258" s="5"/>
      <c r="L258" s="5"/>
    </row>
    <row r="259" spans="1:37" ht="63">
      <c r="A259" s="77"/>
      <c r="B259" s="77">
        <v>284</v>
      </c>
      <c r="C259" s="110" t="s">
        <v>216</v>
      </c>
      <c r="D259" s="129">
        <v>32000000</v>
      </c>
      <c r="E259" s="129">
        <v>17604426</v>
      </c>
      <c r="F259" s="129">
        <f t="shared" si="4"/>
        <v>14395574</v>
      </c>
      <c r="G259" s="128" t="s">
        <v>491</v>
      </c>
      <c r="H259" s="39"/>
      <c r="I259" s="12"/>
      <c r="J259" s="5"/>
      <c r="K259" s="5"/>
      <c r="L259" s="5"/>
      <c r="Y259" s="4"/>
    </row>
    <row r="260" spans="1:37" ht="63">
      <c r="A260" s="77"/>
      <c r="B260" s="77">
        <v>288</v>
      </c>
      <c r="C260" s="110" t="s">
        <v>346</v>
      </c>
      <c r="D260" s="129">
        <v>5000000</v>
      </c>
      <c r="E260" s="129">
        <v>600000</v>
      </c>
      <c r="F260" s="129">
        <f t="shared" si="4"/>
        <v>4400000</v>
      </c>
      <c r="G260" s="128" t="s">
        <v>491</v>
      </c>
      <c r="H260" s="39"/>
      <c r="I260" s="16"/>
      <c r="J260" s="8"/>
      <c r="K260" s="8"/>
      <c r="L260" s="8"/>
      <c r="M260" s="4"/>
      <c r="N260" s="4"/>
      <c r="O260" s="4"/>
      <c r="Z260" s="4"/>
    </row>
    <row r="261" spans="1:37" ht="63">
      <c r="A261" s="77"/>
      <c r="B261" s="77">
        <v>291</v>
      </c>
      <c r="C261" s="110" t="s">
        <v>217</v>
      </c>
      <c r="D261" s="129">
        <v>968000000</v>
      </c>
      <c r="E261" s="129">
        <v>350602868</v>
      </c>
      <c r="F261" s="129">
        <f t="shared" si="4"/>
        <v>617397132</v>
      </c>
      <c r="G261" s="128" t="s">
        <v>491</v>
      </c>
      <c r="H261" s="39"/>
      <c r="I261" s="12"/>
      <c r="J261" s="5"/>
      <c r="K261" s="5"/>
      <c r="L261" s="5"/>
      <c r="S261" s="4"/>
      <c r="T261" s="4"/>
      <c r="U261" s="4"/>
      <c r="V261" s="4"/>
      <c r="W261" s="4"/>
      <c r="X261" s="4"/>
    </row>
    <row r="262" spans="1:37" ht="63">
      <c r="A262" s="125">
        <v>300</v>
      </c>
      <c r="B262" s="125"/>
      <c r="C262" s="130" t="s">
        <v>218</v>
      </c>
      <c r="D262" s="127">
        <f>SUM(D263:D291)</f>
        <v>3036719920</v>
      </c>
      <c r="E262" s="127">
        <f>SUM(E263:E291)</f>
        <v>755203429</v>
      </c>
      <c r="F262" s="127">
        <f>SUM(F263:F291)</f>
        <v>2281516491</v>
      </c>
      <c r="G262" s="128" t="s">
        <v>491</v>
      </c>
      <c r="H262" s="39"/>
      <c r="I262" s="12"/>
      <c r="J262" s="5"/>
      <c r="K262" s="5"/>
      <c r="L262" s="5"/>
    </row>
    <row r="263" spans="1:37" ht="36" customHeight="1">
      <c r="A263" s="77"/>
      <c r="B263" s="77">
        <v>311</v>
      </c>
      <c r="C263" s="110" t="s">
        <v>219</v>
      </c>
      <c r="D263" s="129">
        <v>59431500</v>
      </c>
      <c r="E263" s="129">
        <v>13466567</v>
      </c>
      <c r="F263" s="129">
        <f t="shared" ref="F263:F291" si="5">+D263-E263</f>
        <v>45964933</v>
      </c>
      <c r="G263" s="128" t="s">
        <v>491</v>
      </c>
      <c r="H263" s="39"/>
      <c r="I263" s="12"/>
      <c r="J263" s="5"/>
      <c r="K263" s="5"/>
      <c r="L263" s="5"/>
    </row>
    <row r="264" spans="1:37" ht="63">
      <c r="A264" s="77"/>
      <c r="B264" s="77">
        <v>322</v>
      </c>
      <c r="C264" s="110" t="s">
        <v>220</v>
      </c>
      <c r="D264" s="129">
        <v>3200000</v>
      </c>
      <c r="E264" s="129">
        <v>0</v>
      </c>
      <c r="F264" s="129">
        <f t="shared" si="5"/>
        <v>3200000</v>
      </c>
      <c r="G264" s="128" t="s">
        <v>491</v>
      </c>
      <c r="H264" s="41"/>
      <c r="I264" s="12"/>
      <c r="J264" s="5"/>
      <c r="K264" s="5"/>
      <c r="L264" s="5"/>
      <c r="AF264" s="4"/>
      <c r="AH264" s="2"/>
      <c r="AI264" s="2"/>
    </row>
    <row r="265" spans="1:37" ht="63">
      <c r="A265" s="77"/>
      <c r="B265" s="77">
        <v>323</v>
      </c>
      <c r="C265" s="110" t="s">
        <v>347</v>
      </c>
      <c r="D265" s="129">
        <v>44680000</v>
      </c>
      <c r="E265" s="129">
        <v>44680000</v>
      </c>
      <c r="F265" s="129">
        <f t="shared" si="5"/>
        <v>0</v>
      </c>
      <c r="G265" s="128" t="s">
        <v>491</v>
      </c>
      <c r="H265" s="39"/>
      <c r="I265" s="12"/>
      <c r="J265" s="5"/>
      <c r="K265" s="5"/>
      <c r="L265" s="5"/>
      <c r="AH265" s="2"/>
      <c r="AI265" s="2"/>
    </row>
    <row r="266" spans="1:37" ht="63">
      <c r="A266" s="77"/>
      <c r="B266" s="77">
        <v>324</v>
      </c>
      <c r="C266" s="110" t="s">
        <v>221</v>
      </c>
      <c r="D266" s="129">
        <v>1600000</v>
      </c>
      <c r="E266" s="129"/>
      <c r="F266" s="129">
        <f t="shared" si="5"/>
        <v>1600000</v>
      </c>
      <c r="G266" s="128" t="s">
        <v>491</v>
      </c>
      <c r="H266" s="39"/>
      <c r="I266" s="12"/>
      <c r="J266" s="5"/>
      <c r="K266" s="5"/>
      <c r="L266" s="5"/>
      <c r="AH266" s="2"/>
      <c r="AI266" s="2"/>
    </row>
    <row r="267" spans="1:37" ht="63">
      <c r="A267" s="77"/>
      <c r="B267" s="77">
        <v>331</v>
      </c>
      <c r="C267" s="110" t="s">
        <v>222</v>
      </c>
      <c r="D267" s="129">
        <v>41977188</v>
      </c>
      <c r="E267" s="129">
        <v>15376000</v>
      </c>
      <c r="F267" s="129">
        <f t="shared" si="5"/>
        <v>26601188</v>
      </c>
      <c r="G267" s="128" t="s">
        <v>491</v>
      </c>
      <c r="H267" s="39"/>
      <c r="I267" s="12"/>
      <c r="J267" s="5"/>
      <c r="K267" s="5"/>
      <c r="L267" s="5"/>
      <c r="P267" s="4"/>
      <c r="Q267" s="4"/>
      <c r="R267" s="4"/>
      <c r="AH267" s="2"/>
      <c r="AI267" s="2"/>
    </row>
    <row r="268" spans="1:37" ht="63">
      <c r="A268" s="77"/>
      <c r="B268" s="77">
        <v>333</v>
      </c>
      <c r="C268" s="110" t="s">
        <v>223</v>
      </c>
      <c r="D268" s="129">
        <v>12595416</v>
      </c>
      <c r="E268" s="129">
        <v>1220000</v>
      </c>
      <c r="F268" s="129">
        <f t="shared" si="5"/>
        <v>11375416</v>
      </c>
      <c r="G268" s="128" t="s">
        <v>491</v>
      </c>
      <c r="H268" s="39"/>
      <c r="I268" s="12"/>
      <c r="J268" s="5"/>
      <c r="K268" s="5"/>
      <c r="L268" s="5"/>
      <c r="AG268" s="4"/>
      <c r="AH268" s="2"/>
      <c r="AI268" s="2"/>
    </row>
    <row r="269" spans="1:37" ht="63">
      <c r="A269" s="77"/>
      <c r="B269" s="77">
        <v>334</v>
      </c>
      <c r="C269" s="110" t="s">
        <v>224</v>
      </c>
      <c r="D269" s="129">
        <v>9747698</v>
      </c>
      <c r="E269" s="129">
        <v>110595</v>
      </c>
      <c r="F269" s="129">
        <f t="shared" si="5"/>
        <v>9637103</v>
      </c>
      <c r="G269" s="128" t="s">
        <v>491</v>
      </c>
      <c r="H269" s="39"/>
      <c r="I269" s="16"/>
      <c r="J269" s="8"/>
      <c r="K269" s="8"/>
      <c r="L269" s="8"/>
      <c r="M269" s="4"/>
      <c r="N269" s="4"/>
      <c r="O269" s="4"/>
      <c r="AH269" s="2"/>
      <c r="AI269" s="2"/>
    </row>
    <row r="270" spans="1:37" ht="63">
      <c r="A270" s="77"/>
      <c r="B270" s="77">
        <v>335</v>
      </c>
      <c r="C270" s="110" t="s">
        <v>225</v>
      </c>
      <c r="D270" s="129">
        <v>48717411</v>
      </c>
      <c r="E270" s="129">
        <v>9510000</v>
      </c>
      <c r="F270" s="129">
        <f t="shared" si="5"/>
        <v>39207411</v>
      </c>
      <c r="G270" s="128" t="s">
        <v>491</v>
      </c>
      <c r="H270" s="39"/>
      <c r="I270" s="12"/>
      <c r="J270" s="5"/>
      <c r="K270" s="5"/>
      <c r="L270" s="5"/>
      <c r="AH270" s="2"/>
      <c r="AI270" s="2"/>
    </row>
    <row r="271" spans="1:37" ht="63">
      <c r="A271" s="77"/>
      <c r="B271" s="77">
        <v>341</v>
      </c>
      <c r="C271" s="110" t="s">
        <v>226</v>
      </c>
      <c r="D271" s="129">
        <v>62447189</v>
      </c>
      <c r="E271" s="129">
        <v>235100</v>
      </c>
      <c r="F271" s="129">
        <f t="shared" si="5"/>
        <v>62212089</v>
      </c>
      <c r="G271" s="128" t="s">
        <v>491</v>
      </c>
      <c r="H271" s="39"/>
      <c r="I271" s="12"/>
      <c r="J271" s="5"/>
      <c r="K271" s="5"/>
      <c r="L271" s="5"/>
      <c r="Y271" s="2"/>
    </row>
    <row r="272" spans="1:37" ht="63">
      <c r="A272" s="77"/>
      <c r="B272" s="77">
        <v>342</v>
      </c>
      <c r="C272" s="110" t="s">
        <v>227</v>
      </c>
      <c r="D272" s="129">
        <v>729417274</v>
      </c>
      <c r="E272" s="129">
        <v>68300567</v>
      </c>
      <c r="F272" s="129">
        <f t="shared" si="5"/>
        <v>661116707</v>
      </c>
      <c r="G272" s="128" t="s">
        <v>491</v>
      </c>
      <c r="H272" s="39"/>
      <c r="I272" s="12"/>
      <c r="J272" s="5"/>
      <c r="K272" s="5"/>
      <c r="L272" s="5"/>
      <c r="Y272" s="2"/>
      <c r="Z272" s="2"/>
      <c r="AC272" s="4"/>
    </row>
    <row r="273" spans="1:51" ht="63">
      <c r="A273" s="77"/>
      <c r="B273" s="77">
        <v>343</v>
      </c>
      <c r="C273" s="110" t="s">
        <v>228</v>
      </c>
      <c r="D273" s="129">
        <v>368805000</v>
      </c>
      <c r="E273" s="129">
        <v>10457950</v>
      </c>
      <c r="F273" s="129">
        <f t="shared" si="5"/>
        <v>358347050</v>
      </c>
      <c r="G273" s="128" t="s">
        <v>491</v>
      </c>
      <c r="H273" s="41"/>
      <c r="I273" s="12"/>
      <c r="J273" s="5"/>
      <c r="K273" s="5"/>
      <c r="L273" s="5"/>
      <c r="S273" s="2"/>
      <c r="T273" s="2"/>
      <c r="U273" s="2"/>
      <c r="V273" s="2"/>
      <c r="W273" s="2"/>
      <c r="X273" s="2"/>
      <c r="Y273" s="2"/>
      <c r="Z273" s="2"/>
    </row>
    <row r="274" spans="1:51" ht="63">
      <c r="A274" s="77"/>
      <c r="B274" s="77">
        <v>344</v>
      </c>
      <c r="C274" s="110" t="s">
        <v>229</v>
      </c>
      <c r="D274" s="129">
        <v>1498544</v>
      </c>
      <c r="E274" s="129">
        <v>873450</v>
      </c>
      <c r="F274" s="129">
        <f t="shared" si="5"/>
        <v>625094</v>
      </c>
      <c r="G274" s="128" t="s">
        <v>491</v>
      </c>
      <c r="H274" s="39"/>
      <c r="I274" s="12"/>
      <c r="J274" s="5"/>
      <c r="K274" s="5"/>
      <c r="L274" s="5"/>
      <c r="S274" s="2"/>
      <c r="T274" s="2"/>
      <c r="U274" s="2"/>
      <c r="V274" s="2"/>
      <c r="W274" s="2"/>
      <c r="X274" s="2"/>
      <c r="Y274" s="2"/>
      <c r="Z274" s="2"/>
    </row>
    <row r="275" spans="1:51" ht="63">
      <c r="A275" s="77"/>
      <c r="B275" s="77">
        <v>345</v>
      </c>
      <c r="C275" s="110" t="s">
        <v>230</v>
      </c>
      <c r="D275" s="129">
        <v>5000000</v>
      </c>
      <c r="E275" s="129">
        <v>0</v>
      </c>
      <c r="F275" s="129">
        <f t="shared" si="5"/>
        <v>5000000</v>
      </c>
      <c r="G275" s="128" t="s">
        <v>491</v>
      </c>
      <c r="H275" s="39"/>
      <c r="I275" s="12"/>
      <c r="J275" s="5"/>
      <c r="K275" s="5"/>
      <c r="L275" s="5"/>
      <c r="S275" s="2"/>
      <c r="T275" s="2"/>
      <c r="U275" s="2"/>
      <c r="V275" s="2"/>
      <c r="W275" s="2"/>
      <c r="X275" s="2"/>
      <c r="Y275" s="2"/>
      <c r="Z275" s="2"/>
      <c r="AD275" s="4"/>
      <c r="AE275" s="4"/>
      <c r="AJ275" s="2"/>
    </row>
    <row r="276" spans="1:51" ht="63">
      <c r="A276" s="77"/>
      <c r="B276" s="77">
        <v>346</v>
      </c>
      <c r="C276" s="110" t="s">
        <v>348</v>
      </c>
      <c r="D276" s="129">
        <v>4400000</v>
      </c>
      <c r="E276" s="129">
        <v>541000</v>
      </c>
      <c r="F276" s="129">
        <f t="shared" si="5"/>
        <v>3859000</v>
      </c>
      <c r="G276" s="128" t="s">
        <v>491</v>
      </c>
      <c r="H276" s="39"/>
      <c r="I276" s="12"/>
      <c r="J276" s="5"/>
      <c r="K276" s="5"/>
      <c r="L276" s="5"/>
      <c r="S276" s="2"/>
      <c r="T276" s="2"/>
      <c r="U276" s="2"/>
      <c r="V276" s="2"/>
      <c r="W276" s="2"/>
      <c r="X276" s="2"/>
      <c r="Y276" s="2"/>
      <c r="Z276" s="2"/>
      <c r="AJ276" s="2"/>
    </row>
    <row r="277" spans="1:51" ht="63">
      <c r="A277" s="77"/>
      <c r="B277" s="77">
        <v>347</v>
      </c>
      <c r="C277" s="110" t="s">
        <v>231</v>
      </c>
      <c r="D277" s="129">
        <v>5000000</v>
      </c>
      <c r="E277" s="129">
        <v>2220000</v>
      </c>
      <c r="F277" s="129">
        <f t="shared" si="5"/>
        <v>2780000</v>
      </c>
      <c r="G277" s="128" t="s">
        <v>491</v>
      </c>
      <c r="H277" s="39"/>
      <c r="I277" s="12"/>
      <c r="J277" s="5"/>
      <c r="K277" s="5"/>
      <c r="L277" s="5"/>
      <c r="S277" s="2"/>
      <c r="T277" s="2"/>
      <c r="U277" s="2"/>
      <c r="V277" s="2"/>
      <c r="W277" s="2"/>
      <c r="X277" s="2"/>
      <c r="Y277" s="2"/>
      <c r="Z277" s="2"/>
      <c r="AJ277" s="2"/>
    </row>
    <row r="278" spans="1:51" ht="63">
      <c r="A278" s="77"/>
      <c r="B278" s="77">
        <v>351</v>
      </c>
      <c r="C278" s="110" t="s">
        <v>493</v>
      </c>
      <c r="D278" s="129">
        <v>12000000</v>
      </c>
      <c r="E278" s="129">
        <v>0</v>
      </c>
      <c r="F278" s="129">
        <f t="shared" si="5"/>
        <v>12000000</v>
      </c>
      <c r="G278" s="128" t="s">
        <v>491</v>
      </c>
      <c r="H278" s="39"/>
      <c r="I278" s="12"/>
      <c r="J278" s="5"/>
      <c r="K278" s="5"/>
      <c r="L278" s="5"/>
      <c r="S278" s="2"/>
      <c r="T278" s="2"/>
      <c r="U278" s="2"/>
      <c r="V278" s="2"/>
      <c r="W278" s="2"/>
      <c r="X278" s="2"/>
      <c r="Z278" s="2"/>
      <c r="AJ278" s="2"/>
      <c r="AK278" s="2"/>
      <c r="AL278" s="2"/>
    </row>
    <row r="279" spans="1:51" ht="63">
      <c r="A279" s="77"/>
      <c r="B279" s="77">
        <v>354</v>
      </c>
      <c r="C279" s="110" t="s">
        <v>494</v>
      </c>
      <c r="D279" s="129">
        <v>1800000</v>
      </c>
      <c r="E279" s="129">
        <v>0</v>
      </c>
      <c r="F279" s="129">
        <f t="shared" si="5"/>
        <v>1800000</v>
      </c>
      <c r="G279" s="128" t="s">
        <v>491</v>
      </c>
      <c r="H279" s="39"/>
      <c r="I279" s="12"/>
      <c r="J279" s="5"/>
      <c r="K279" s="5"/>
      <c r="L279" s="5"/>
      <c r="P279" s="2"/>
      <c r="Q279" s="2"/>
      <c r="R279" s="2"/>
      <c r="S279" s="2"/>
      <c r="T279" s="2"/>
      <c r="U279" s="2"/>
      <c r="V279" s="2"/>
      <c r="W279" s="2"/>
      <c r="X279" s="2"/>
      <c r="AJ279" s="2"/>
      <c r="AK279" s="2"/>
      <c r="AL279" s="2"/>
    </row>
    <row r="280" spans="1:51" ht="63">
      <c r="A280" s="77"/>
      <c r="B280" s="77">
        <v>355</v>
      </c>
      <c r="C280" s="110" t="s">
        <v>232</v>
      </c>
      <c r="D280" s="129">
        <v>19500000</v>
      </c>
      <c r="E280" s="129">
        <v>3117000</v>
      </c>
      <c r="F280" s="129">
        <f t="shared" si="5"/>
        <v>16383000</v>
      </c>
      <c r="G280" s="128" t="s">
        <v>491</v>
      </c>
      <c r="H280" s="39"/>
      <c r="I280" s="12"/>
      <c r="J280" s="5"/>
      <c r="K280" s="5"/>
      <c r="L280" s="5"/>
      <c r="P280" s="2"/>
      <c r="Q280" s="2"/>
      <c r="R280" s="2"/>
      <c r="AB280" s="4"/>
      <c r="AG280" s="1"/>
      <c r="AJ280" s="2"/>
      <c r="AK280" s="2"/>
      <c r="AL280" s="2"/>
    </row>
    <row r="281" spans="1:51" ht="63">
      <c r="A281" s="77"/>
      <c r="B281" s="77">
        <v>358</v>
      </c>
      <c r="C281" s="110" t="s">
        <v>233</v>
      </c>
      <c r="D281" s="129">
        <v>33000000</v>
      </c>
      <c r="E281" s="129">
        <v>0</v>
      </c>
      <c r="F281" s="129">
        <f t="shared" si="5"/>
        <v>33000000</v>
      </c>
      <c r="G281" s="128" t="s">
        <v>491</v>
      </c>
      <c r="H281" s="39"/>
      <c r="I281" s="12"/>
      <c r="J281" s="5"/>
      <c r="K281" s="5"/>
      <c r="L281" s="5"/>
      <c r="P281" s="2"/>
      <c r="Q281" s="2"/>
      <c r="R281" s="2"/>
      <c r="AC281" s="4"/>
      <c r="AG281" s="1"/>
      <c r="AJ281" s="2"/>
      <c r="AK281" s="2"/>
      <c r="AL281" s="2"/>
    </row>
    <row r="282" spans="1:51" ht="63">
      <c r="A282" s="77"/>
      <c r="B282" s="77">
        <v>361</v>
      </c>
      <c r="C282" s="110" t="s">
        <v>495</v>
      </c>
      <c r="D282" s="129">
        <v>1237280200</v>
      </c>
      <c r="E282" s="129">
        <v>577280200</v>
      </c>
      <c r="F282" s="129">
        <f t="shared" si="5"/>
        <v>660000000</v>
      </c>
      <c r="G282" s="128" t="s">
        <v>491</v>
      </c>
      <c r="H282" s="39"/>
      <c r="I282" s="12"/>
      <c r="J282" s="5"/>
      <c r="K282" s="5"/>
      <c r="L282" s="5"/>
      <c r="P282" s="2"/>
      <c r="Q282" s="2"/>
      <c r="R282" s="2"/>
      <c r="AF282" s="4"/>
      <c r="AK282" s="2"/>
      <c r="AL282" s="2"/>
    </row>
    <row r="283" spans="1:51" ht="63">
      <c r="A283" s="77"/>
      <c r="B283" s="77">
        <v>362</v>
      </c>
      <c r="C283" s="110" t="s">
        <v>496</v>
      </c>
      <c r="D283" s="129">
        <v>11000000</v>
      </c>
      <c r="E283" s="129">
        <v>0</v>
      </c>
      <c r="F283" s="129">
        <f t="shared" si="5"/>
        <v>11000000</v>
      </c>
      <c r="G283" s="128" t="s">
        <v>491</v>
      </c>
      <c r="H283" s="39"/>
      <c r="I283" s="12"/>
      <c r="J283" s="5"/>
      <c r="K283" s="5"/>
      <c r="L283" s="5"/>
      <c r="P283" s="2"/>
      <c r="Q283" s="2"/>
      <c r="R283" s="2"/>
      <c r="AK283" s="3"/>
      <c r="AL283" s="3"/>
      <c r="AM283" s="3"/>
      <c r="AN283" s="3"/>
      <c r="AO283" s="3"/>
      <c r="AP283" s="3"/>
      <c r="AQ283" s="3"/>
      <c r="AR283" s="3"/>
      <c r="AS283" s="3"/>
      <c r="AT283" s="3"/>
      <c r="AU283" s="3"/>
      <c r="AV283" s="3"/>
      <c r="AW283" s="3"/>
      <c r="AX283" s="3"/>
      <c r="AY283" s="3"/>
    </row>
    <row r="284" spans="1:51" ht="57.75" customHeight="1">
      <c r="A284" s="77"/>
      <c r="B284" s="77">
        <v>392</v>
      </c>
      <c r="C284" s="110" t="s">
        <v>234</v>
      </c>
      <c r="D284" s="129">
        <v>105000000</v>
      </c>
      <c r="E284" s="129">
        <v>0</v>
      </c>
      <c r="F284" s="129">
        <f t="shared" si="5"/>
        <v>105000000</v>
      </c>
      <c r="G284" s="128" t="s">
        <v>491</v>
      </c>
      <c r="H284" s="39"/>
      <c r="I284" s="12"/>
      <c r="J284" s="5"/>
      <c r="K284" s="5"/>
      <c r="L284" s="5"/>
      <c r="P284" s="2"/>
      <c r="Q284" s="2"/>
      <c r="R284" s="2"/>
      <c r="AD284" s="4"/>
      <c r="AE284" s="4"/>
      <c r="AK284" s="3"/>
      <c r="AL284" s="3"/>
      <c r="AM284" s="3"/>
      <c r="AN284" s="3"/>
      <c r="AO284" s="3"/>
      <c r="AP284" s="3"/>
      <c r="AQ284" s="3"/>
      <c r="AR284" s="3"/>
      <c r="AS284" s="3"/>
      <c r="AT284" s="3"/>
      <c r="AU284" s="3"/>
      <c r="AV284" s="3"/>
      <c r="AW284" s="3"/>
      <c r="AX284" s="3"/>
      <c r="AY284" s="3"/>
    </row>
    <row r="285" spans="1:51" ht="63">
      <c r="A285" s="77"/>
      <c r="B285" s="77">
        <v>393</v>
      </c>
      <c r="C285" s="110" t="s">
        <v>349</v>
      </c>
      <c r="D285" s="129">
        <v>4528500</v>
      </c>
      <c r="E285" s="129">
        <v>3028500</v>
      </c>
      <c r="F285" s="129">
        <f t="shared" si="5"/>
        <v>1500000</v>
      </c>
      <c r="G285" s="128" t="s">
        <v>491</v>
      </c>
      <c r="H285" s="39"/>
      <c r="I285" s="12"/>
      <c r="J285" s="5"/>
      <c r="K285" s="5"/>
      <c r="L285" s="5"/>
      <c r="P285" s="2"/>
      <c r="Q285" s="2"/>
      <c r="R285" s="2"/>
      <c r="AK285" s="3"/>
      <c r="AL285" s="3"/>
      <c r="AM285" s="3"/>
      <c r="AN285" s="3"/>
      <c r="AO285" s="3"/>
      <c r="AP285" s="3"/>
      <c r="AQ285" s="3"/>
      <c r="AR285" s="3"/>
      <c r="AS285" s="3"/>
      <c r="AT285" s="3"/>
      <c r="AU285" s="3"/>
      <c r="AV285" s="3"/>
      <c r="AW285" s="3"/>
      <c r="AX285" s="3"/>
      <c r="AY285" s="3"/>
    </row>
    <row r="286" spans="1:51" ht="63">
      <c r="A286" s="77"/>
      <c r="B286" s="77">
        <v>394</v>
      </c>
      <c r="C286" s="110" t="s">
        <v>350</v>
      </c>
      <c r="D286" s="129">
        <v>5000000</v>
      </c>
      <c r="E286" s="129">
        <v>259000</v>
      </c>
      <c r="F286" s="129">
        <f t="shared" si="5"/>
        <v>4741000</v>
      </c>
      <c r="G286" s="128" t="s">
        <v>491</v>
      </c>
      <c r="H286" s="39"/>
      <c r="I286" s="12"/>
      <c r="J286" s="5"/>
      <c r="K286" s="5"/>
      <c r="L286" s="5"/>
      <c r="AA286" s="4"/>
      <c r="AK286" s="3"/>
      <c r="AL286" s="3"/>
      <c r="AM286" s="3"/>
      <c r="AN286" s="3"/>
      <c r="AO286" s="3"/>
      <c r="AP286" s="3"/>
      <c r="AQ286" s="3"/>
      <c r="AR286" s="3"/>
      <c r="AS286" s="3"/>
      <c r="AT286" s="3"/>
      <c r="AU286" s="3"/>
      <c r="AV286" s="3"/>
      <c r="AW286" s="3"/>
      <c r="AX286" s="3"/>
      <c r="AY286" s="3"/>
    </row>
    <row r="287" spans="1:51" ht="63">
      <c r="A287" s="77"/>
      <c r="B287" s="77">
        <v>395</v>
      </c>
      <c r="C287" s="110" t="s">
        <v>351</v>
      </c>
      <c r="D287" s="129">
        <v>5000000</v>
      </c>
      <c r="E287" s="129">
        <v>0</v>
      </c>
      <c r="F287" s="129">
        <f t="shared" si="5"/>
        <v>5000000</v>
      </c>
      <c r="G287" s="128" t="s">
        <v>491</v>
      </c>
      <c r="H287" s="39"/>
      <c r="I287" s="16"/>
      <c r="J287" s="8"/>
      <c r="K287" s="8"/>
      <c r="L287" s="8"/>
      <c r="M287" s="4"/>
      <c r="N287" s="4"/>
      <c r="O287" s="4"/>
      <c r="AK287" s="3"/>
      <c r="AL287" s="3"/>
      <c r="AM287" s="3"/>
      <c r="AN287" s="3"/>
      <c r="AO287" s="3"/>
      <c r="AP287" s="3"/>
      <c r="AQ287" s="3"/>
      <c r="AR287" s="3"/>
      <c r="AS287" s="3"/>
      <c r="AT287" s="3"/>
      <c r="AU287" s="3"/>
      <c r="AV287" s="3"/>
      <c r="AW287" s="3"/>
      <c r="AX287" s="3"/>
      <c r="AY287" s="3"/>
    </row>
    <row r="288" spans="1:51" ht="63">
      <c r="A288" s="77"/>
      <c r="B288" s="77">
        <v>396</v>
      </c>
      <c r="C288" s="110" t="s">
        <v>352</v>
      </c>
      <c r="D288" s="129">
        <v>5000000</v>
      </c>
      <c r="E288" s="129">
        <v>200000</v>
      </c>
      <c r="F288" s="129">
        <f t="shared" si="5"/>
        <v>4800000</v>
      </c>
      <c r="G288" s="128" t="s">
        <v>491</v>
      </c>
      <c r="H288" s="39"/>
      <c r="I288" s="12"/>
      <c r="J288" s="5"/>
      <c r="K288" s="5"/>
      <c r="L288" s="5"/>
      <c r="AB288" s="4"/>
      <c r="AK288" s="3"/>
      <c r="AL288" s="3"/>
      <c r="AM288" s="3"/>
      <c r="AN288" s="3"/>
      <c r="AO288" s="3"/>
      <c r="AP288" s="3"/>
      <c r="AQ288" s="3"/>
      <c r="AR288" s="3"/>
      <c r="AS288" s="3"/>
      <c r="AT288" s="3"/>
      <c r="AU288" s="3"/>
      <c r="AV288" s="3"/>
      <c r="AW288" s="3"/>
      <c r="AX288" s="3"/>
      <c r="AY288" s="3"/>
    </row>
    <row r="289" spans="1:641" ht="63">
      <c r="A289" s="77"/>
      <c r="B289" s="77">
        <v>397</v>
      </c>
      <c r="C289" s="110" t="s">
        <v>235</v>
      </c>
      <c r="D289" s="129">
        <v>14094000</v>
      </c>
      <c r="E289" s="129">
        <v>1247000</v>
      </c>
      <c r="F289" s="129">
        <f t="shared" si="5"/>
        <v>12847000</v>
      </c>
      <c r="G289" s="128" t="s">
        <v>491</v>
      </c>
      <c r="H289" s="39"/>
      <c r="I289" s="12"/>
      <c r="J289" s="5"/>
      <c r="K289" s="5"/>
      <c r="L289" s="5"/>
      <c r="AK289" s="3"/>
      <c r="AL289" s="3"/>
      <c r="AM289" s="3"/>
      <c r="AN289" s="3"/>
      <c r="AO289" s="3"/>
      <c r="AP289" s="3"/>
      <c r="AQ289" s="3"/>
      <c r="AR289" s="3"/>
      <c r="AS289" s="3"/>
      <c r="AT289" s="3"/>
      <c r="AU289" s="3"/>
      <c r="AV289" s="3"/>
      <c r="AW289" s="3"/>
      <c r="AX289" s="3"/>
      <c r="AY289" s="3"/>
    </row>
    <row r="290" spans="1:641" ht="63">
      <c r="A290" s="77"/>
      <c r="B290" s="77">
        <v>398</v>
      </c>
      <c r="C290" s="110" t="s">
        <v>236</v>
      </c>
      <c r="D290" s="129">
        <v>179000000</v>
      </c>
      <c r="E290" s="129">
        <v>1822000</v>
      </c>
      <c r="F290" s="129">
        <f t="shared" si="5"/>
        <v>177178000</v>
      </c>
      <c r="G290" s="128" t="s">
        <v>491</v>
      </c>
      <c r="H290" s="39"/>
      <c r="I290" s="12"/>
      <c r="J290" s="5"/>
      <c r="K290" s="5"/>
      <c r="L290" s="5"/>
      <c r="AK290" s="3"/>
      <c r="AL290" s="3"/>
      <c r="AM290" s="3"/>
      <c r="AN290" s="3"/>
      <c r="AO290" s="3"/>
      <c r="AP290" s="3"/>
      <c r="AQ290" s="3"/>
      <c r="AR290" s="3"/>
      <c r="AS290" s="3"/>
      <c r="AT290" s="3"/>
      <c r="AU290" s="3"/>
      <c r="AV290" s="3"/>
      <c r="AW290" s="3"/>
      <c r="AX290" s="3"/>
      <c r="AY290" s="3"/>
    </row>
    <row r="291" spans="1:641" ht="63">
      <c r="A291" s="77"/>
      <c r="B291" s="77">
        <v>399</v>
      </c>
      <c r="C291" s="110" t="s">
        <v>237</v>
      </c>
      <c r="D291" s="129">
        <v>6000000</v>
      </c>
      <c r="E291" s="129">
        <v>1258500</v>
      </c>
      <c r="F291" s="129">
        <f t="shared" si="5"/>
        <v>4741500</v>
      </c>
      <c r="G291" s="128" t="s">
        <v>491</v>
      </c>
      <c r="H291" s="41"/>
      <c r="I291" s="12"/>
      <c r="J291" s="5"/>
      <c r="K291" s="5"/>
      <c r="L291" s="5"/>
      <c r="AK291" s="3"/>
      <c r="AL291" s="3"/>
      <c r="AM291" s="3"/>
      <c r="AN291" s="3"/>
      <c r="AO291" s="3"/>
      <c r="AP291" s="3"/>
      <c r="AQ291" s="3"/>
      <c r="AR291" s="3"/>
      <c r="AS291" s="3"/>
      <c r="AT291" s="3"/>
      <c r="AU291" s="3"/>
      <c r="AV291" s="3"/>
      <c r="AW291" s="3"/>
      <c r="AX291" s="3"/>
      <c r="AY291" s="3"/>
    </row>
    <row r="292" spans="1:641" ht="63">
      <c r="A292" s="125">
        <v>500</v>
      </c>
      <c r="B292" s="125"/>
      <c r="C292" s="130" t="s">
        <v>238</v>
      </c>
      <c r="D292" s="127">
        <f>SUM(D293:D302)</f>
        <v>6948070336</v>
      </c>
      <c r="E292" s="127">
        <f>SUM(E293:E302)</f>
        <v>1129236010</v>
      </c>
      <c r="F292" s="127">
        <f>SUM(F293:F302)</f>
        <v>5818834326</v>
      </c>
      <c r="G292" s="128" t="s">
        <v>491</v>
      </c>
      <c r="H292" s="39"/>
      <c r="I292" s="12"/>
      <c r="J292" s="5"/>
      <c r="K292" s="5"/>
      <c r="L292" s="5"/>
      <c r="AK292" s="3"/>
      <c r="AL292" s="3"/>
      <c r="AM292" s="3"/>
      <c r="AN292" s="3"/>
      <c r="AO292" s="3"/>
      <c r="AP292" s="3"/>
      <c r="AQ292" s="3"/>
      <c r="AR292" s="3"/>
      <c r="AS292" s="3"/>
      <c r="AT292" s="3"/>
      <c r="AU292" s="3"/>
      <c r="AV292" s="3"/>
      <c r="AW292" s="3"/>
      <c r="AX292" s="3"/>
      <c r="AY292" s="3"/>
    </row>
    <row r="293" spans="1:641" ht="63">
      <c r="A293" s="77"/>
      <c r="B293" s="77">
        <v>522</v>
      </c>
      <c r="C293" s="55" t="s">
        <v>239</v>
      </c>
      <c r="D293" s="129">
        <v>730000000</v>
      </c>
      <c r="E293" s="129">
        <v>185000000</v>
      </c>
      <c r="F293" s="129">
        <f t="shared" ref="F293:F302" si="6">+D293-E293</f>
        <v>545000000</v>
      </c>
      <c r="G293" s="128" t="s">
        <v>491</v>
      </c>
      <c r="H293" s="39"/>
      <c r="I293" s="12"/>
      <c r="J293" s="5"/>
      <c r="K293" s="5"/>
      <c r="L293" s="5"/>
      <c r="AN293" s="2"/>
    </row>
    <row r="294" spans="1:641" ht="63">
      <c r="A294" s="77"/>
      <c r="B294" s="77">
        <v>533</v>
      </c>
      <c r="C294" s="55" t="s">
        <v>497</v>
      </c>
      <c r="D294" s="129">
        <v>60000000</v>
      </c>
      <c r="E294" s="129">
        <v>0</v>
      </c>
      <c r="F294" s="129">
        <f t="shared" si="6"/>
        <v>60000000</v>
      </c>
      <c r="G294" s="128" t="s">
        <v>491</v>
      </c>
      <c r="H294" s="39"/>
      <c r="I294" s="12"/>
      <c r="J294" s="5"/>
      <c r="K294" s="5"/>
      <c r="L294" s="5"/>
      <c r="AA294" s="4"/>
      <c r="AF294" s="2"/>
      <c r="AM294" s="2"/>
      <c r="AN294" s="2"/>
      <c r="AO294" s="2"/>
    </row>
    <row r="295" spans="1:641" ht="63">
      <c r="A295" s="77"/>
      <c r="B295" s="77">
        <v>534</v>
      </c>
      <c r="C295" s="110" t="s">
        <v>240</v>
      </c>
      <c r="D295" s="129">
        <v>26199750</v>
      </c>
      <c r="E295" s="129">
        <v>0</v>
      </c>
      <c r="F295" s="129">
        <f t="shared" si="6"/>
        <v>26199750</v>
      </c>
      <c r="G295" s="128" t="s">
        <v>491</v>
      </c>
      <c r="H295" s="39"/>
      <c r="I295" s="12"/>
      <c r="J295" s="5"/>
      <c r="K295" s="5"/>
      <c r="L295" s="5"/>
      <c r="AF295" s="2"/>
      <c r="AM295" s="2"/>
      <c r="AN295" s="3"/>
      <c r="AO295" s="3"/>
      <c r="AP295" s="3"/>
      <c r="AQ295" s="3"/>
      <c r="AR295" s="3"/>
      <c r="AS295" s="3"/>
      <c r="AT295" s="3"/>
      <c r="AU295" s="3"/>
      <c r="AV295" s="3"/>
      <c r="AW295" s="3"/>
      <c r="AX295" s="3"/>
      <c r="AY295" s="3"/>
      <c r="AZ295" s="3"/>
      <c r="BA295" s="3"/>
    </row>
    <row r="296" spans="1:641" ht="63">
      <c r="A296" s="77"/>
      <c r="B296" s="77">
        <v>536</v>
      </c>
      <c r="C296" s="110" t="s">
        <v>241</v>
      </c>
      <c r="D296" s="129">
        <v>382927308</v>
      </c>
      <c r="E296" s="129">
        <v>255547308</v>
      </c>
      <c r="F296" s="129">
        <f t="shared" si="6"/>
        <v>127380000</v>
      </c>
      <c r="G296" s="128" t="s">
        <v>491</v>
      </c>
      <c r="H296" s="39"/>
      <c r="I296" s="12"/>
      <c r="J296" s="5"/>
      <c r="K296" s="5"/>
      <c r="L296" s="5"/>
      <c r="AF296" s="2"/>
      <c r="AG296" s="2"/>
      <c r="AM296" s="2"/>
      <c r="AN296" s="3"/>
      <c r="AO296" s="3"/>
      <c r="AP296" s="3"/>
      <c r="AQ296" s="3"/>
      <c r="AR296" s="3"/>
      <c r="AS296" s="3"/>
      <c r="AT296" s="3"/>
      <c r="AU296" s="3"/>
      <c r="AV296" s="3"/>
      <c r="AW296" s="3"/>
      <c r="AX296" s="3"/>
      <c r="AY296" s="3"/>
      <c r="AZ296" s="3"/>
      <c r="BA296" s="3"/>
    </row>
    <row r="297" spans="1:641" ht="63">
      <c r="A297" s="77"/>
      <c r="B297" s="77">
        <v>537</v>
      </c>
      <c r="C297" s="110" t="s">
        <v>242</v>
      </c>
      <c r="D297" s="129">
        <v>720000000</v>
      </c>
      <c r="E297" s="129">
        <v>0</v>
      </c>
      <c r="F297" s="129">
        <f t="shared" si="6"/>
        <v>720000000</v>
      </c>
      <c r="G297" s="128" t="s">
        <v>491</v>
      </c>
      <c r="H297" s="39"/>
      <c r="I297" s="12"/>
      <c r="J297" s="5"/>
      <c r="K297" s="5"/>
      <c r="L297" s="5"/>
      <c r="AB297" s="4"/>
      <c r="AF297" s="2"/>
      <c r="AG297" s="2"/>
      <c r="AM297" s="2"/>
      <c r="AN297" s="3"/>
      <c r="AO297" s="3"/>
      <c r="AP297" s="3"/>
      <c r="AQ297" s="3"/>
      <c r="AR297" s="3"/>
      <c r="AS297" s="3"/>
      <c r="AT297" s="3"/>
      <c r="AU297" s="3"/>
      <c r="AV297" s="3"/>
      <c r="AW297" s="3"/>
      <c r="AX297" s="3"/>
      <c r="AY297" s="3"/>
      <c r="AZ297" s="3"/>
      <c r="BA297" s="3"/>
    </row>
    <row r="298" spans="1:641" ht="63">
      <c r="A298" s="77"/>
      <c r="B298" s="77">
        <v>538</v>
      </c>
      <c r="C298" s="110" t="s">
        <v>353</v>
      </c>
      <c r="D298" s="129">
        <v>291231538</v>
      </c>
      <c r="E298" s="129">
        <v>34063750</v>
      </c>
      <c r="F298" s="129">
        <f t="shared" si="6"/>
        <v>257167788</v>
      </c>
      <c r="G298" s="128" t="s">
        <v>491</v>
      </c>
      <c r="H298" s="39"/>
      <c r="I298" s="12"/>
      <c r="J298" s="5"/>
      <c r="K298" s="5"/>
      <c r="L298" s="5"/>
      <c r="AF298" s="2"/>
      <c r="AG298" s="2"/>
      <c r="AM298" s="2"/>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row>
    <row r="299" spans="1:641" ht="63">
      <c r="A299" s="77"/>
      <c r="B299" s="77">
        <v>541</v>
      </c>
      <c r="C299" s="110" t="s">
        <v>243</v>
      </c>
      <c r="D299" s="129">
        <v>1019007500</v>
      </c>
      <c r="E299" s="129">
        <v>312625952</v>
      </c>
      <c r="F299" s="129">
        <f t="shared" si="6"/>
        <v>706381548</v>
      </c>
      <c r="G299" s="128" t="s">
        <v>491</v>
      </c>
      <c r="H299" s="39"/>
      <c r="I299" s="17"/>
      <c r="J299" s="9"/>
      <c r="K299" s="9"/>
      <c r="L299" s="9"/>
      <c r="M299" s="2"/>
      <c r="N299" s="2"/>
      <c r="O299" s="2"/>
      <c r="AC299" s="4"/>
      <c r="AF299" s="2"/>
      <c r="AG299" s="2"/>
      <c r="AM299" s="2"/>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row>
    <row r="300" spans="1:641" ht="63">
      <c r="A300" s="77"/>
      <c r="B300" s="77">
        <v>542</v>
      </c>
      <c r="C300" s="110" t="s">
        <v>244</v>
      </c>
      <c r="D300" s="129">
        <v>24500000</v>
      </c>
      <c r="E300" s="129">
        <v>0</v>
      </c>
      <c r="F300" s="129">
        <f t="shared" si="6"/>
        <v>24500000</v>
      </c>
      <c r="G300" s="128" t="s">
        <v>491</v>
      </c>
      <c r="H300" s="39"/>
      <c r="I300" s="17"/>
      <c r="J300" s="9"/>
      <c r="K300" s="9"/>
      <c r="L300" s="9"/>
      <c r="M300" s="2"/>
      <c r="N300" s="2"/>
      <c r="O300" s="2"/>
      <c r="AF300" s="2"/>
      <c r="AG300" s="2"/>
      <c r="AM300" s="2"/>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row>
    <row r="301" spans="1:641" ht="63">
      <c r="A301" s="77"/>
      <c r="B301" s="77">
        <v>543</v>
      </c>
      <c r="C301" s="110" t="s">
        <v>245</v>
      </c>
      <c r="D301" s="129">
        <v>1998231196</v>
      </c>
      <c r="E301" s="129">
        <v>317999000</v>
      </c>
      <c r="F301" s="129">
        <f t="shared" si="6"/>
        <v>1680232196</v>
      </c>
      <c r="G301" s="128" t="s">
        <v>491</v>
      </c>
      <c r="H301" s="30"/>
      <c r="I301" s="17"/>
      <c r="J301" s="9"/>
      <c r="K301" s="9"/>
      <c r="L301" s="9"/>
      <c r="M301" s="2"/>
      <c r="N301" s="2"/>
      <c r="O301" s="2"/>
      <c r="AG301" s="2"/>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row>
    <row r="302" spans="1:641" ht="63">
      <c r="A302" s="77"/>
      <c r="B302" s="77">
        <v>579</v>
      </c>
      <c r="C302" s="110" t="s">
        <v>246</v>
      </c>
      <c r="D302" s="129">
        <v>1695973044</v>
      </c>
      <c r="E302" s="129">
        <v>24000000</v>
      </c>
      <c r="F302" s="129">
        <f t="shared" si="6"/>
        <v>1671973044</v>
      </c>
      <c r="G302" s="128" t="s">
        <v>491</v>
      </c>
      <c r="H302" s="30"/>
      <c r="I302" s="17"/>
      <c r="J302" s="9"/>
      <c r="K302" s="9"/>
      <c r="L302" s="9"/>
      <c r="M302" s="2"/>
      <c r="N302" s="2"/>
      <c r="O302" s="2"/>
      <c r="AD302" s="4"/>
      <c r="AE302" s="4"/>
      <c r="AG302" s="2"/>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row>
    <row r="303" spans="1:641" ht="63">
      <c r="A303" s="125">
        <v>800</v>
      </c>
      <c r="B303" s="125"/>
      <c r="C303" s="131" t="s">
        <v>247</v>
      </c>
      <c r="D303" s="127">
        <f>SUM(D304:D312)</f>
        <v>52338576112</v>
      </c>
      <c r="E303" s="127">
        <f>SUM(E304:E312)</f>
        <v>31334561975</v>
      </c>
      <c r="F303" s="127">
        <f>SUM(F304:F312)</f>
        <v>21004014137</v>
      </c>
      <c r="G303" s="128" t="s">
        <v>491</v>
      </c>
      <c r="H303" s="46"/>
      <c r="I303" s="17"/>
      <c r="J303" s="9"/>
      <c r="K303" s="9"/>
      <c r="L303" s="9"/>
      <c r="M303" s="2"/>
      <c r="N303" s="2"/>
      <c r="O303" s="2"/>
      <c r="AA303" s="4"/>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c r="IA303" s="3"/>
      <c r="IB303" s="3"/>
      <c r="IC303" s="3"/>
      <c r="ID303" s="3"/>
      <c r="IE303" s="3"/>
      <c r="IF303" s="3"/>
      <c r="IG303" s="3"/>
      <c r="IH303" s="3"/>
      <c r="II303" s="3"/>
      <c r="IJ303" s="3"/>
      <c r="IK303" s="3"/>
      <c r="IL303" s="3"/>
      <c r="IM303" s="3"/>
      <c r="IN303" s="3"/>
      <c r="IO303" s="3"/>
      <c r="IP303" s="3"/>
      <c r="IQ303" s="3"/>
      <c r="IR303" s="3"/>
      <c r="IS303" s="3"/>
      <c r="IT303" s="3"/>
      <c r="IU303" s="3"/>
      <c r="IV303" s="3"/>
      <c r="IW303" s="3"/>
      <c r="IX303" s="3"/>
      <c r="IY303" s="3"/>
      <c r="IZ303" s="3"/>
      <c r="JA303" s="3"/>
      <c r="JB303" s="3"/>
      <c r="JC303" s="3"/>
      <c r="JD303" s="3"/>
      <c r="JE303" s="3"/>
      <c r="JF303" s="3"/>
      <c r="JG303" s="3"/>
      <c r="JH303" s="3"/>
      <c r="JI303" s="3"/>
      <c r="JJ303" s="3"/>
      <c r="JK303" s="3"/>
      <c r="JL303" s="3"/>
      <c r="JM303" s="3"/>
      <c r="JN303" s="3"/>
      <c r="JO303" s="3"/>
      <c r="JP303" s="3"/>
      <c r="JQ303" s="3"/>
      <c r="JR303" s="3"/>
      <c r="JS303" s="3"/>
      <c r="JT303" s="3"/>
      <c r="JU303" s="3"/>
      <c r="JV303" s="3"/>
      <c r="JW303" s="3"/>
      <c r="JX303" s="3"/>
      <c r="JY303" s="3"/>
      <c r="JZ303" s="3"/>
      <c r="KA303" s="3"/>
      <c r="KB303" s="3"/>
      <c r="KC303" s="3"/>
      <c r="KD303" s="3"/>
      <c r="KE303" s="3"/>
      <c r="KF303" s="3"/>
      <c r="KG303" s="3"/>
      <c r="KH303" s="3"/>
      <c r="KI303" s="3"/>
      <c r="KJ303" s="3"/>
      <c r="KK303" s="3"/>
      <c r="KL303" s="3"/>
      <c r="KM303" s="3"/>
      <c r="KN303" s="3"/>
      <c r="KO303" s="3"/>
      <c r="KP303" s="3"/>
      <c r="KQ303" s="3"/>
      <c r="KR303" s="3"/>
      <c r="KS303" s="3"/>
      <c r="KT303" s="3"/>
      <c r="KU303" s="3"/>
      <c r="KV303" s="3"/>
      <c r="KW303" s="3"/>
      <c r="KX303" s="3"/>
      <c r="KY303" s="3"/>
      <c r="KZ303" s="3"/>
      <c r="LA303" s="3"/>
      <c r="LB303" s="3"/>
      <c r="LC303" s="3"/>
      <c r="LD303" s="3"/>
      <c r="LE303" s="3"/>
      <c r="LF303" s="3"/>
      <c r="LG303" s="3"/>
      <c r="LH303" s="3"/>
      <c r="LI303" s="3"/>
      <c r="LJ303" s="3"/>
      <c r="LK303" s="3"/>
      <c r="LL303" s="3"/>
      <c r="LM303" s="3"/>
      <c r="LN303" s="3"/>
      <c r="LO303" s="3"/>
      <c r="LP303" s="3"/>
      <c r="LQ303" s="3"/>
      <c r="LR303" s="3"/>
      <c r="LS303" s="3"/>
      <c r="LT303" s="3"/>
      <c r="LU303" s="3"/>
      <c r="LV303" s="3"/>
      <c r="LW303" s="3"/>
      <c r="LX303" s="3"/>
      <c r="LY303" s="3"/>
      <c r="LZ303" s="3"/>
      <c r="MA303" s="3"/>
      <c r="MB303" s="3"/>
      <c r="MC303" s="3"/>
      <c r="MD303" s="3"/>
      <c r="ME303" s="3"/>
      <c r="MF303" s="3"/>
      <c r="MG303" s="3"/>
      <c r="MH303" s="3"/>
      <c r="MI303" s="3"/>
      <c r="MJ303" s="3"/>
      <c r="MK303" s="3"/>
      <c r="ML303" s="3"/>
      <c r="MM303" s="3"/>
      <c r="MN303" s="3"/>
      <c r="MO303" s="3"/>
      <c r="MP303" s="3"/>
      <c r="MQ303" s="3"/>
      <c r="MR303" s="3"/>
      <c r="MS303" s="3"/>
      <c r="MT303" s="3"/>
      <c r="MU303" s="3"/>
      <c r="MV303" s="3"/>
      <c r="MW303" s="3"/>
      <c r="MX303" s="3"/>
      <c r="MY303" s="3"/>
      <c r="MZ303" s="3"/>
      <c r="NA303" s="3"/>
      <c r="NB303" s="3"/>
      <c r="NC303" s="3"/>
      <c r="ND303" s="3"/>
      <c r="NE303" s="3"/>
      <c r="NF303" s="3"/>
      <c r="NG303" s="3"/>
      <c r="NH303" s="3"/>
      <c r="NI303" s="3"/>
      <c r="NJ303" s="3"/>
      <c r="NK303" s="3"/>
      <c r="NL303" s="3"/>
      <c r="NM303" s="3"/>
      <c r="NN303" s="3"/>
      <c r="NO303" s="3"/>
      <c r="NP303" s="3"/>
      <c r="NQ303" s="3"/>
      <c r="NR303" s="3"/>
      <c r="NS303" s="3"/>
      <c r="NT303" s="3"/>
      <c r="NU303" s="3"/>
      <c r="NV303" s="3"/>
      <c r="NW303" s="3"/>
      <c r="NX303" s="3"/>
      <c r="NY303" s="3"/>
      <c r="NZ303" s="3"/>
      <c r="OA303" s="3"/>
      <c r="OB303" s="3"/>
      <c r="OC303" s="3"/>
      <c r="OD303" s="3"/>
      <c r="OE303" s="3"/>
      <c r="OF303" s="3"/>
      <c r="OG303" s="3"/>
      <c r="OH303" s="3"/>
      <c r="OI303" s="3"/>
      <c r="OJ303" s="3"/>
      <c r="OK303" s="3"/>
      <c r="OL303" s="3"/>
      <c r="OM303" s="3"/>
      <c r="ON303" s="3"/>
      <c r="OO303" s="3"/>
      <c r="OP303" s="3"/>
      <c r="OQ303" s="3"/>
      <c r="OR303" s="3"/>
      <c r="OS303" s="3"/>
      <c r="OT303" s="3"/>
      <c r="OU303" s="3"/>
      <c r="OV303" s="3"/>
      <c r="OW303" s="3"/>
      <c r="OX303" s="3"/>
      <c r="OY303" s="3"/>
      <c r="OZ303" s="3"/>
      <c r="PA303" s="3"/>
      <c r="PB303" s="3"/>
      <c r="PC303" s="3"/>
      <c r="PD303" s="3"/>
      <c r="PE303" s="3"/>
      <c r="PF303" s="3"/>
      <c r="PG303" s="3"/>
      <c r="PH303" s="3"/>
      <c r="PI303" s="3"/>
      <c r="PJ303" s="3"/>
      <c r="PK303" s="3"/>
      <c r="PL303" s="3"/>
      <c r="PM303" s="3"/>
      <c r="PN303" s="3"/>
      <c r="PO303" s="3"/>
      <c r="PP303" s="3"/>
      <c r="PQ303" s="3"/>
      <c r="PR303" s="3"/>
      <c r="PS303" s="3"/>
      <c r="PT303" s="3"/>
      <c r="PU303" s="3"/>
      <c r="PV303" s="3"/>
      <c r="PW303" s="3"/>
      <c r="PX303" s="3"/>
      <c r="PY303" s="3"/>
      <c r="PZ303" s="3"/>
      <c r="QA303" s="3"/>
      <c r="QB303" s="3"/>
      <c r="QC303" s="3"/>
      <c r="QD303" s="3"/>
      <c r="QE303" s="3"/>
      <c r="QF303" s="3"/>
      <c r="QG303" s="3"/>
      <c r="QH303" s="3"/>
      <c r="QI303" s="3"/>
      <c r="QJ303" s="3"/>
      <c r="QK303" s="3"/>
      <c r="QL303" s="3"/>
      <c r="QM303" s="3"/>
      <c r="QN303" s="3"/>
      <c r="QO303" s="3"/>
      <c r="QP303" s="3"/>
      <c r="QQ303" s="3"/>
      <c r="QR303" s="3"/>
      <c r="QS303" s="3"/>
      <c r="QT303" s="3"/>
      <c r="QU303" s="3"/>
      <c r="QV303" s="3"/>
      <c r="QW303" s="3"/>
      <c r="QX303" s="3"/>
      <c r="QY303" s="3"/>
      <c r="QZ303" s="3"/>
      <c r="RA303" s="3"/>
      <c r="RB303" s="3"/>
      <c r="RC303" s="3"/>
      <c r="RD303" s="3"/>
      <c r="RE303" s="3"/>
      <c r="RF303" s="3"/>
      <c r="RG303" s="3"/>
      <c r="RH303" s="3"/>
      <c r="RI303" s="3"/>
      <c r="RJ303" s="3"/>
      <c r="RK303" s="3"/>
      <c r="RL303" s="3"/>
      <c r="RM303" s="3"/>
      <c r="RN303" s="3"/>
      <c r="RO303" s="3"/>
      <c r="RP303" s="3"/>
      <c r="RQ303" s="3"/>
      <c r="RR303" s="3"/>
      <c r="RS303" s="3"/>
      <c r="RT303" s="3"/>
      <c r="RU303" s="3"/>
      <c r="RV303" s="3"/>
      <c r="RW303" s="3"/>
      <c r="RX303" s="3"/>
      <c r="RY303" s="3"/>
      <c r="RZ303" s="3"/>
      <c r="SA303" s="3"/>
      <c r="SB303" s="3"/>
      <c r="SC303" s="3"/>
      <c r="SD303" s="3"/>
      <c r="SE303" s="3"/>
      <c r="SF303" s="3"/>
      <c r="SG303" s="3"/>
      <c r="SH303" s="3"/>
      <c r="SI303" s="3"/>
      <c r="SJ303" s="3"/>
      <c r="SK303" s="3"/>
      <c r="SL303" s="3"/>
      <c r="SM303" s="3"/>
      <c r="SN303" s="3"/>
      <c r="SO303" s="3"/>
      <c r="SP303" s="3"/>
      <c r="SQ303" s="3"/>
      <c r="SR303" s="3"/>
      <c r="SS303" s="3"/>
      <c r="ST303" s="3"/>
      <c r="SU303" s="3"/>
      <c r="SV303" s="3"/>
      <c r="SW303" s="3"/>
      <c r="SX303" s="3"/>
      <c r="SY303" s="3"/>
      <c r="SZ303" s="3"/>
      <c r="TA303" s="3"/>
      <c r="TB303" s="3"/>
      <c r="TC303" s="3"/>
      <c r="TD303" s="3"/>
      <c r="TE303" s="3"/>
      <c r="TF303" s="3"/>
      <c r="TG303" s="3"/>
      <c r="TH303" s="3"/>
      <c r="TI303" s="3"/>
      <c r="TJ303" s="3"/>
      <c r="TK303" s="3"/>
      <c r="TL303" s="3"/>
      <c r="TM303" s="3"/>
      <c r="TN303" s="3"/>
      <c r="TO303" s="3"/>
      <c r="TP303" s="3"/>
      <c r="TQ303" s="3"/>
      <c r="TR303" s="3"/>
      <c r="TS303" s="3"/>
      <c r="TT303" s="3"/>
      <c r="TU303" s="3"/>
      <c r="TV303" s="3"/>
      <c r="TW303" s="3"/>
      <c r="TX303" s="3"/>
      <c r="TY303" s="3"/>
      <c r="TZ303" s="3"/>
      <c r="UA303" s="3"/>
      <c r="UB303" s="3"/>
      <c r="UC303" s="3"/>
      <c r="UD303" s="3"/>
      <c r="UE303" s="3"/>
      <c r="UF303" s="3"/>
      <c r="UG303" s="3"/>
      <c r="UH303" s="3"/>
      <c r="UI303" s="3"/>
      <c r="UJ303" s="3"/>
      <c r="UK303" s="3"/>
      <c r="UL303" s="3"/>
      <c r="UM303" s="3"/>
      <c r="UN303" s="3"/>
      <c r="UO303" s="3"/>
      <c r="UP303" s="3"/>
      <c r="UQ303" s="3"/>
      <c r="UR303" s="3"/>
      <c r="US303" s="3"/>
      <c r="UT303" s="3"/>
      <c r="UU303" s="3"/>
      <c r="UV303" s="3"/>
      <c r="UW303" s="3"/>
      <c r="UX303" s="3"/>
      <c r="UY303" s="3"/>
      <c r="UZ303" s="3"/>
      <c r="VA303" s="3"/>
      <c r="VB303" s="3"/>
      <c r="VC303" s="3"/>
      <c r="VD303" s="3"/>
      <c r="VE303" s="3"/>
      <c r="VF303" s="3"/>
      <c r="VG303" s="3"/>
      <c r="VH303" s="3"/>
      <c r="VI303" s="3"/>
      <c r="VJ303" s="3"/>
      <c r="VK303" s="3"/>
      <c r="VL303" s="3"/>
      <c r="VM303" s="3"/>
      <c r="VN303" s="3"/>
      <c r="VO303" s="3"/>
      <c r="VP303" s="3"/>
      <c r="VQ303" s="3"/>
      <c r="VR303" s="3"/>
      <c r="VS303" s="3"/>
      <c r="VT303" s="3"/>
      <c r="VU303" s="3"/>
      <c r="VV303" s="3"/>
      <c r="VW303" s="3"/>
      <c r="VX303" s="3"/>
      <c r="VY303" s="3"/>
      <c r="VZ303" s="3"/>
      <c r="WA303" s="3"/>
      <c r="WB303" s="3"/>
      <c r="WC303" s="3"/>
      <c r="WD303" s="3"/>
      <c r="WE303" s="3"/>
      <c r="WF303" s="3"/>
      <c r="WG303" s="3"/>
      <c r="WH303" s="3"/>
      <c r="WI303" s="3"/>
      <c r="WJ303" s="3"/>
      <c r="WK303" s="3"/>
      <c r="WL303" s="3"/>
      <c r="WM303" s="3"/>
      <c r="WN303" s="3"/>
      <c r="WO303" s="3"/>
      <c r="WP303" s="3"/>
      <c r="WQ303" s="3"/>
      <c r="WR303" s="3"/>
      <c r="WS303" s="3"/>
      <c r="WT303" s="3"/>
      <c r="WU303" s="3"/>
      <c r="WV303" s="3"/>
      <c r="WW303" s="3"/>
      <c r="WX303" s="3"/>
      <c r="WY303" s="3"/>
      <c r="WZ303" s="3"/>
      <c r="XA303" s="3"/>
      <c r="XB303" s="3"/>
      <c r="XC303" s="3"/>
      <c r="XD303" s="3"/>
      <c r="XE303" s="3"/>
      <c r="XF303" s="3"/>
      <c r="XG303" s="3"/>
      <c r="XH303" s="3"/>
      <c r="XI303" s="3"/>
      <c r="XJ303" s="3"/>
      <c r="XK303" s="3"/>
      <c r="XL303" s="3"/>
      <c r="XM303" s="3"/>
      <c r="XN303" s="3"/>
      <c r="XO303" s="3"/>
      <c r="XP303" s="3"/>
      <c r="XQ303" s="3"/>
    </row>
    <row r="304" spans="1:641" ht="90" customHeight="1">
      <c r="A304" s="77"/>
      <c r="B304" s="77">
        <v>811</v>
      </c>
      <c r="C304" s="55" t="s">
        <v>248</v>
      </c>
      <c r="D304" s="129">
        <v>42535330408</v>
      </c>
      <c r="E304" s="129">
        <v>27291389488</v>
      </c>
      <c r="F304" s="129">
        <f t="shared" ref="F304:F312" si="7">+D304-E304</f>
        <v>15243940920</v>
      </c>
      <c r="G304" s="128" t="s">
        <v>491</v>
      </c>
      <c r="H304" s="30"/>
      <c r="I304" s="17"/>
      <c r="J304" s="9"/>
      <c r="K304" s="9"/>
      <c r="L304" s="9"/>
      <c r="M304" s="2"/>
      <c r="N304" s="2"/>
      <c r="O304" s="2"/>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c r="HW304" s="3"/>
      <c r="HX304" s="3"/>
      <c r="HY304" s="3"/>
      <c r="HZ304" s="3"/>
      <c r="IA304" s="3"/>
      <c r="IB304" s="3"/>
      <c r="IC304" s="3"/>
      <c r="ID304" s="3"/>
      <c r="IE304" s="3"/>
      <c r="IF304" s="3"/>
      <c r="IG304" s="3"/>
      <c r="IH304" s="3"/>
      <c r="II304" s="3"/>
      <c r="IJ304" s="3"/>
      <c r="IK304" s="3"/>
      <c r="IL304" s="3"/>
      <c r="IM304" s="3"/>
      <c r="IN304" s="3"/>
      <c r="IO304" s="3"/>
      <c r="IP304" s="3"/>
      <c r="IQ304" s="3"/>
      <c r="IR304" s="3"/>
      <c r="IS304" s="3"/>
      <c r="IT304" s="3"/>
      <c r="IU304" s="3"/>
      <c r="IV304" s="3"/>
      <c r="IW304" s="3"/>
      <c r="IX304" s="3"/>
      <c r="IY304" s="3"/>
      <c r="IZ304" s="3"/>
      <c r="JA304" s="3"/>
      <c r="JB304" s="3"/>
      <c r="JC304" s="3"/>
      <c r="JD304" s="3"/>
      <c r="JE304" s="3"/>
      <c r="JF304" s="3"/>
      <c r="JG304" s="3"/>
      <c r="JH304" s="3"/>
      <c r="JI304" s="3"/>
      <c r="JJ304" s="3"/>
      <c r="JK304" s="3"/>
      <c r="JL304" s="3"/>
      <c r="JM304" s="3"/>
      <c r="JN304" s="3"/>
      <c r="JO304" s="3"/>
      <c r="JP304" s="3"/>
      <c r="JQ304" s="3"/>
      <c r="JR304" s="3"/>
      <c r="JS304" s="3"/>
      <c r="JT304" s="3"/>
      <c r="JU304" s="3"/>
      <c r="JV304" s="3"/>
      <c r="JW304" s="3"/>
      <c r="JX304" s="3"/>
      <c r="JY304" s="3"/>
      <c r="JZ304" s="3"/>
      <c r="KA304" s="3"/>
      <c r="KB304" s="3"/>
      <c r="KC304" s="3"/>
      <c r="KD304" s="3"/>
      <c r="KE304" s="3"/>
      <c r="KF304" s="3"/>
      <c r="KG304" s="3"/>
      <c r="KH304" s="3"/>
      <c r="KI304" s="3"/>
      <c r="KJ304" s="3"/>
      <c r="KK304" s="3"/>
      <c r="KL304" s="3"/>
      <c r="KM304" s="3"/>
      <c r="KN304" s="3"/>
      <c r="KO304" s="3"/>
      <c r="KP304" s="3"/>
      <c r="KQ304" s="3"/>
      <c r="KR304" s="3"/>
      <c r="KS304" s="3"/>
      <c r="KT304" s="3"/>
      <c r="KU304" s="3"/>
      <c r="KV304" s="3"/>
      <c r="KW304" s="3"/>
      <c r="KX304" s="3"/>
      <c r="KY304" s="3"/>
      <c r="KZ304" s="3"/>
      <c r="LA304" s="3"/>
      <c r="LB304" s="3"/>
      <c r="LC304" s="3"/>
      <c r="LD304" s="3"/>
      <c r="LE304" s="3"/>
      <c r="LF304" s="3"/>
      <c r="LG304" s="3"/>
      <c r="LH304" s="3"/>
      <c r="LI304" s="3"/>
      <c r="LJ304" s="3"/>
      <c r="LK304" s="3"/>
      <c r="LL304" s="3"/>
      <c r="LM304" s="3"/>
      <c r="LN304" s="3"/>
      <c r="LO304" s="3"/>
      <c r="LP304" s="3"/>
      <c r="LQ304" s="3"/>
      <c r="LR304" s="3"/>
      <c r="LS304" s="3"/>
      <c r="LT304" s="3"/>
      <c r="LU304" s="3"/>
      <c r="LV304" s="3"/>
      <c r="LW304" s="3"/>
      <c r="LX304" s="3"/>
      <c r="LY304" s="3"/>
      <c r="LZ304" s="3"/>
      <c r="MA304" s="3"/>
      <c r="MB304" s="3"/>
      <c r="MC304" s="3"/>
      <c r="MD304" s="3"/>
      <c r="ME304" s="3"/>
      <c r="MF304" s="3"/>
      <c r="MG304" s="3"/>
      <c r="MH304" s="3"/>
      <c r="MI304" s="3"/>
      <c r="MJ304" s="3"/>
      <c r="MK304" s="3"/>
      <c r="ML304" s="3"/>
      <c r="MM304" s="3"/>
      <c r="MN304" s="3"/>
      <c r="MO304" s="3"/>
      <c r="MP304" s="3"/>
      <c r="MQ304" s="3"/>
      <c r="MR304" s="3"/>
      <c r="MS304" s="3"/>
      <c r="MT304" s="3"/>
      <c r="MU304" s="3"/>
      <c r="MV304" s="3"/>
      <c r="MW304" s="3"/>
      <c r="MX304" s="3"/>
      <c r="MY304" s="3"/>
      <c r="MZ304" s="3"/>
      <c r="NA304" s="3"/>
      <c r="NB304" s="3"/>
      <c r="NC304" s="3"/>
      <c r="ND304" s="3"/>
      <c r="NE304" s="3"/>
      <c r="NF304" s="3"/>
      <c r="NG304" s="3"/>
      <c r="NH304" s="3"/>
      <c r="NI304" s="3"/>
      <c r="NJ304" s="3"/>
      <c r="NK304" s="3"/>
      <c r="NL304" s="3"/>
      <c r="NM304" s="3"/>
      <c r="NN304" s="3"/>
      <c r="NO304" s="3"/>
      <c r="NP304" s="3"/>
      <c r="NQ304" s="3"/>
      <c r="NR304" s="3"/>
      <c r="NS304" s="3"/>
      <c r="NT304" s="3"/>
      <c r="NU304" s="3"/>
      <c r="NV304" s="3"/>
      <c r="NW304" s="3"/>
      <c r="NX304" s="3"/>
      <c r="NY304" s="3"/>
      <c r="NZ304" s="3"/>
      <c r="OA304" s="3"/>
      <c r="OB304" s="3"/>
      <c r="OC304" s="3"/>
      <c r="OD304" s="3"/>
      <c r="OE304" s="3"/>
      <c r="OF304" s="3"/>
      <c r="OG304" s="3"/>
      <c r="OH304" s="3"/>
      <c r="OI304" s="3"/>
      <c r="OJ304" s="3"/>
      <c r="OK304" s="3"/>
      <c r="OL304" s="3"/>
      <c r="OM304" s="3"/>
      <c r="ON304" s="3"/>
      <c r="OO304" s="3"/>
      <c r="OP304" s="3"/>
      <c r="OQ304" s="3"/>
      <c r="OR304" s="3"/>
      <c r="OS304" s="3"/>
      <c r="OT304" s="3"/>
      <c r="OU304" s="3"/>
      <c r="OV304" s="3"/>
      <c r="OW304" s="3"/>
      <c r="OX304" s="3"/>
      <c r="OY304" s="3"/>
      <c r="OZ304" s="3"/>
      <c r="PA304" s="3"/>
      <c r="PB304" s="3"/>
      <c r="PC304" s="3"/>
      <c r="PD304" s="3"/>
      <c r="PE304" s="3"/>
      <c r="PF304" s="3"/>
      <c r="PG304" s="3"/>
      <c r="PH304" s="3"/>
      <c r="PI304" s="3"/>
      <c r="PJ304" s="3"/>
      <c r="PK304" s="3"/>
      <c r="PL304" s="3"/>
      <c r="PM304" s="3"/>
      <c r="PN304" s="3"/>
      <c r="PO304" s="3"/>
      <c r="PP304" s="3"/>
      <c r="PQ304" s="3"/>
      <c r="PR304" s="3"/>
      <c r="PS304" s="3"/>
      <c r="PT304" s="3"/>
      <c r="PU304" s="3"/>
      <c r="PV304" s="3"/>
      <c r="PW304" s="3"/>
      <c r="PX304" s="3"/>
      <c r="PY304" s="3"/>
      <c r="PZ304" s="3"/>
      <c r="QA304" s="3"/>
      <c r="QB304" s="3"/>
      <c r="QC304" s="3"/>
      <c r="QD304" s="3"/>
      <c r="QE304" s="3"/>
      <c r="QF304" s="3"/>
      <c r="QG304" s="3"/>
      <c r="QH304" s="3"/>
      <c r="QI304" s="3"/>
      <c r="QJ304" s="3"/>
      <c r="QK304" s="3"/>
      <c r="QL304" s="3"/>
      <c r="QM304" s="3"/>
      <c r="QN304" s="3"/>
      <c r="QO304" s="3"/>
      <c r="QP304" s="3"/>
      <c r="QQ304" s="3"/>
      <c r="QR304" s="3"/>
      <c r="QS304" s="3"/>
      <c r="QT304" s="3"/>
      <c r="QU304" s="3"/>
      <c r="QV304" s="3"/>
      <c r="QW304" s="3"/>
      <c r="QX304" s="3"/>
      <c r="QY304" s="3"/>
      <c r="QZ304" s="3"/>
      <c r="RA304" s="3"/>
      <c r="RB304" s="3"/>
      <c r="RC304" s="3"/>
      <c r="RD304" s="3"/>
      <c r="RE304" s="3"/>
      <c r="RF304" s="3"/>
      <c r="RG304" s="3"/>
      <c r="RH304" s="3"/>
      <c r="RI304" s="3"/>
      <c r="RJ304" s="3"/>
      <c r="RK304" s="3"/>
      <c r="RL304" s="3"/>
      <c r="RM304" s="3"/>
      <c r="RN304" s="3"/>
      <c r="RO304" s="3"/>
      <c r="RP304" s="3"/>
      <c r="RQ304" s="3"/>
      <c r="RR304" s="3"/>
      <c r="RS304" s="3"/>
      <c r="RT304" s="3"/>
      <c r="RU304" s="3"/>
      <c r="RV304" s="3"/>
      <c r="RW304" s="3"/>
      <c r="RX304" s="3"/>
      <c r="RY304" s="3"/>
      <c r="RZ304" s="3"/>
      <c r="SA304" s="3"/>
      <c r="SB304" s="3"/>
      <c r="SC304" s="3"/>
      <c r="SD304" s="3"/>
      <c r="SE304" s="3"/>
      <c r="SF304" s="3"/>
      <c r="SG304" s="3"/>
      <c r="SH304" s="3"/>
      <c r="SI304" s="3"/>
      <c r="SJ304" s="3"/>
      <c r="SK304" s="3"/>
      <c r="SL304" s="3"/>
      <c r="SM304" s="3"/>
      <c r="SN304" s="3"/>
      <c r="SO304" s="3"/>
      <c r="SP304" s="3"/>
      <c r="SQ304" s="3"/>
      <c r="SR304" s="3"/>
      <c r="SS304" s="3"/>
      <c r="ST304" s="3"/>
      <c r="SU304" s="3"/>
      <c r="SV304" s="3"/>
      <c r="SW304" s="3"/>
      <c r="SX304" s="3"/>
      <c r="SY304" s="3"/>
      <c r="SZ304" s="3"/>
      <c r="TA304" s="3"/>
      <c r="TB304" s="3"/>
      <c r="TC304" s="3"/>
      <c r="TD304" s="3"/>
      <c r="TE304" s="3"/>
      <c r="TF304" s="3"/>
      <c r="TG304" s="3"/>
      <c r="TH304" s="3"/>
      <c r="TI304" s="3"/>
      <c r="TJ304" s="3"/>
      <c r="TK304" s="3"/>
      <c r="TL304" s="3"/>
      <c r="TM304" s="3"/>
      <c r="TN304" s="3"/>
      <c r="TO304" s="3"/>
      <c r="TP304" s="3"/>
      <c r="TQ304" s="3"/>
      <c r="TR304" s="3"/>
      <c r="TS304" s="3"/>
      <c r="TT304" s="3"/>
      <c r="TU304" s="3"/>
      <c r="TV304" s="3"/>
      <c r="TW304" s="3"/>
      <c r="TX304" s="3"/>
      <c r="TY304" s="3"/>
      <c r="TZ304" s="3"/>
      <c r="UA304" s="3"/>
      <c r="UB304" s="3"/>
      <c r="UC304" s="3"/>
      <c r="UD304" s="3"/>
      <c r="UE304" s="3"/>
      <c r="UF304" s="3"/>
      <c r="UG304" s="3"/>
      <c r="UH304" s="3"/>
      <c r="UI304" s="3"/>
      <c r="UJ304" s="3"/>
      <c r="UK304" s="3"/>
      <c r="UL304" s="3"/>
      <c r="UM304" s="3"/>
      <c r="UN304" s="3"/>
      <c r="UO304" s="3"/>
      <c r="UP304" s="3"/>
      <c r="UQ304" s="3"/>
      <c r="UR304" s="3"/>
      <c r="US304" s="3"/>
      <c r="UT304" s="3"/>
      <c r="UU304" s="3"/>
      <c r="UV304" s="3"/>
      <c r="UW304" s="3"/>
      <c r="UX304" s="3"/>
      <c r="UY304" s="3"/>
      <c r="UZ304" s="3"/>
      <c r="VA304" s="3"/>
      <c r="VB304" s="3"/>
      <c r="VC304" s="3"/>
      <c r="VD304" s="3"/>
      <c r="VE304" s="3"/>
      <c r="VF304" s="3"/>
      <c r="VG304" s="3"/>
      <c r="VH304" s="3"/>
      <c r="VI304" s="3"/>
      <c r="VJ304" s="3"/>
      <c r="VK304" s="3"/>
      <c r="VL304" s="3"/>
      <c r="VM304" s="3"/>
      <c r="VN304" s="3"/>
      <c r="VO304" s="3"/>
      <c r="VP304" s="3"/>
      <c r="VQ304" s="3"/>
      <c r="VR304" s="3"/>
      <c r="VS304" s="3"/>
      <c r="VT304" s="3"/>
      <c r="VU304" s="3"/>
      <c r="VV304" s="3"/>
      <c r="VW304" s="3"/>
      <c r="VX304" s="3"/>
      <c r="VY304" s="3"/>
      <c r="VZ304" s="3"/>
      <c r="WA304" s="3"/>
      <c r="WB304" s="3"/>
      <c r="WC304" s="3"/>
      <c r="WD304" s="3"/>
      <c r="WE304" s="3"/>
      <c r="WF304" s="3"/>
      <c r="WG304" s="3"/>
      <c r="WH304" s="3"/>
      <c r="WI304" s="3"/>
      <c r="WJ304" s="3"/>
      <c r="WK304" s="3"/>
      <c r="WL304" s="3"/>
      <c r="WM304" s="3"/>
      <c r="WN304" s="3"/>
      <c r="WO304" s="3"/>
      <c r="WP304" s="3"/>
      <c r="WQ304" s="3"/>
      <c r="WR304" s="3"/>
      <c r="WS304" s="3"/>
      <c r="WT304" s="3"/>
      <c r="WU304" s="3"/>
      <c r="WV304" s="3"/>
      <c r="WW304" s="3"/>
      <c r="WX304" s="3"/>
      <c r="WY304" s="3"/>
      <c r="WZ304" s="3"/>
      <c r="XA304" s="3"/>
      <c r="XB304" s="3"/>
      <c r="XC304" s="3"/>
      <c r="XD304" s="3"/>
      <c r="XE304" s="3"/>
      <c r="XF304" s="3"/>
      <c r="XG304" s="3"/>
      <c r="XH304" s="3"/>
      <c r="XI304" s="3"/>
      <c r="XJ304" s="3"/>
      <c r="XK304" s="3"/>
      <c r="XL304" s="3"/>
      <c r="XM304" s="3"/>
      <c r="XN304" s="3"/>
      <c r="XO304" s="3"/>
      <c r="XP304" s="3"/>
      <c r="XQ304" s="3"/>
    </row>
    <row r="305" spans="1:645" ht="90" customHeight="1">
      <c r="A305" s="77"/>
      <c r="B305" s="77">
        <v>841</v>
      </c>
      <c r="C305" s="110" t="s">
        <v>249</v>
      </c>
      <c r="D305" s="129">
        <v>170000000</v>
      </c>
      <c r="E305" s="129">
        <v>4592375</v>
      </c>
      <c r="F305" s="129">
        <f t="shared" si="7"/>
        <v>165407625</v>
      </c>
      <c r="G305" s="128" t="s">
        <v>491</v>
      </c>
      <c r="H305" s="132"/>
      <c r="I305" s="17"/>
      <c r="J305" s="9"/>
      <c r="K305" s="9"/>
      <c r="L305" s="9"/>
      <c r="M305" s="2"/>
      <c r="N305" s="2"/>
      <c r="O305" s="2"/>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c r="IA305" s="3"/>
      <c r="IB305" s="3"/>
      <c r="IC305" s="3"/>
      <c r="ID305" s="3"/>
      <c r="IE305" s="3"/>
      <c r="IF305" s="3"/>
      <c r="IG305" s="3"/>
      <c r="IH305" s="3"/>
      <c r="II305" s="3"/>
      <c r="IJ305" s="3"/>
      <c r="IK305" s="3"/>
      <c r="IL305" s="3"/>
      <c r="IM305" s="3"/>
      <c r="IN305" s="3"/>
      <c r="IO305" s="3"/>
      <c r="IP305" s="3"/>
      <c r="IQ305" s="3"/>
      <c r="IR305" s="3"/>
      <c r="IS305" s="3"/>
      <c r="IT305" s="3"/>
      <c r="IU305" s="3"/>
      <c r="IV305" s="3"/>
      <c r="IW305" s="3"/>
      <c r="IX305" s="3"/>
      <c r="IY305" s="3"/>
      <c r="IZ305" s="3"/>
      <c r="JA305" s="3"/>
      <c r="JB305" s="3"/>
      <c r="JC305" s="3"/>
      <c r="JD305" s="3"/>
      <c r="JE305" s="3"/>
      <c r="JF305" s="3"/>
      <c r="JG305" s="3"/>
      <c r="JH305" s="3"/>
      <c r="JI305" s="3"/>
      <c r="JJ305" s="3"/>
      <c r="JK305" s="3"/>
      <c r="JL305" s="3"/>
      <c r="JM305" s="3"/>
      <c r="JN305" s="3"/>
      <c r="JO305" s="3"/>
      <c r="JP305" s="3"/>
      <c r="JQ305" s="3"/>
      <c r="JR305" s="3"/>
      <c r="JS305" s="3"/>
      <c r="JT305" s="3"/>
      <c r="JU305" s="3"/>
      <c r="JV305" s="3"/>
      <c r="JW305" s="3"/>
      <c r="JX305" s="3"/>
      <c r="JY305" s="3"/>
      <c r="JZ305" s="3"/>
      <c r="KA305" s="3"/>
      <c r="KB305" s="3"/>
      <c r="KC305" s="3"/>
      <c r="KD305" s="3"/>
      <c r="KE305" s="3"/>
      <c r="KF305" s="3"/>
      <c r="KG305" s="3"/>
      <c r="KH305" s="3"/>
      <c r="KI305" s="3"/>
      <c r="KJ305" s="3"/>
      <c r="KK305" s="3"/>
      <c r="KL305" s="3"/>
      <c r="KM305" s="3"/>
      <c r="KN305" s="3"/>
      <c r="KO305" s="3"/>
      <c r="KP305" s="3"/>
      <c r="KQ305" s="3"/>
      <c r="KR305" s="3"/>
      <c r="KS305" s="3"/>
      <c r="KT305" s="3"/>
      <c r="KU305" s="3"/>
      <c r="KV305" s="3"/>
      <c r="KW305" s="3"/>
      <c r="KX305" s="3"/>
      <c r="KY305" s="3"/>
      <c r="KZ305" s="3"/>
      <c r="LA305" s="3"/>
      <c r="LB305" s="3"/>
      <c r="LC305" s="3"/>
      <c r="LD305" s="3"/>
      <c r="LE305" s="3"/>
      <c r="LF305" s="3"/>
      <c r="LG305" s="3"/>
      <c r="LH305" s="3"/>
      <c r="LI305" s="3"/>
      <c r="LJ305" s="3"/>
      <c r="LK305" s="3"/>
      <c r="LL305" s="3"/>
      <c r="LM305" s="3"/>
      <c r="LN305" s="3"/>
      <c r="LO305" s="3"/>
      <c r="LP305" s="3"/>
      <c r="LQ305" s="3"/>
      <c r="LR305" s="3"/>
      <c r="LS305" s="3"/>
      <c r="LT305" s="3"/>
      <c r="LU305" s="3"/>
      <c r="LV305" s="3"/>
      <c r="LW305" s="3"/>
      <c r="LX305" s="3"/>
      <c r="LY305" s="3"/>
      <c r="LZ305" s="3"/>
      <c r="MA305" s="3"/>
      <c r="MB305" s="3"/>
      <c r="MC305" s="3"/>
      <c r="MD305" s="3"/>
      <c r="ME305" s="3"/>
      <c r="MF305" s="3"/>
      <c r="MG305" s="3"/>
      <c r="MH305" s="3"/>
      <c r="MI305" s="3"/>
      <c r="MJ305" s="3"/>
      <c r="MK305" s="3"/>
      <c r="ML305" s="3"/>
      <c r="MM305" s="3"/>
      <c r="MN305" s="3"/>
      <c r="MO305" s="3"/>
      <c r="MP305" s="3"/>
      <c r="MQ305" s="3"/>
      <c r="MR305" s="3"/>
      <c r="MS305" s="3"/>
      <c r="MT305" s="3"/>
      <c r="MU305" s="3"/>
      <c r="MV305" s="3"/>
      <c r="MW305" s="3"/>
      <c r="MX305" s="3"/>
      <c r="MY305" s="3"/>
      <c r="MZ305" s="3"/>
      <c r="NA305" s="3"/>
      <c r="NB305" s="3"/>
      <c r="NC305" s="3"/>
      <c r="ND305" s="3"/>
      <c r="NE305" s="3"/>
      <c r="NF305" s="3"/>
      <c r="NG305" s="3"/>
      <c r="NH305" s="3"/>
      <c r="NI305" s="3"/>
      <c r="NJ305" s="3"/>
      <c r="NK305" s="3"/>
      <c r="NL305" s="3"/>
      <c r="NM305" s="3"/>
      <c r="NN305" s="3"/>
      <c r="NO305" s="3"/>
      <c r="NP305" s="3"/>
      <c r="NQ305" s="3"/>
      <c r="NR305" s="3"/>
      <c r="NS305" s="3"/>
      <c r="NT305" s="3"/>
      <c r="NU305" s="3"/>
      <c r="NV305" s="3"/>
      <c r="NW305" s="3"/>
      <c r="NX305" s="3"/>
      <c r="NY305" s="3"/>
      <c r="NZ305" s="3"/>
      <c r="OA305" s="3"/>
      <c r="OB305" s="3"/>
      <c r="OC305" s="3"/>
      <c r="OD305" s="3"/>
      <c r="OE305" s="3"/>
      <c r="OF305" s="3"/>
      <c r="OG305" s="3"/>
      <c r="OH305" s="3"/>
      <c r="OI305" s="3"/>
      <c r="OJ305" s="3"/>
      <c r="OK305" s="3"/>
      <c r="OL305" s="3"/>
      <c r="OM305" s="3"/>
      <c r="ON305" s="3"/>
      <c r="OO305" s="3"/>
      <c r="OP305" s="3"/>
      <c r="OQ305" s="3"/>
      <c r="OR305" s="3"/>
      <c r="OS305" s="3"/>
      <c r="OT305" s="3"/>
      <c r="OU305" s="3"/>
      <c r="OV305" s="3"/>
      <c r="OW305" s="3"/>
      <c r="OX305" s="3"/>
      <c r="OY305" s="3"/>
      <c r="OZ305" s="3"/>
      <c r="PA305" s="3"/>
      <c r="PB305" s="3"/>
      <c r="PC305" s="3"/>
      <c r="PD305" s="3"/>
      <c r="PE305" s="3"/>
      <c r="PF305" s="3"/>
      <c r="PG305" s="3"/>
      <c r="PH305" s="3"/>
      <c r="PI305" s="3"/>
      <c r="PJ305" s="3"/>
      <c r="PK305" s="3"/>
      <c r="PL305" s="3"/>
      <c r="PM305" s="3"/>
      <c r="PN305" s="3"/>
      <c r="PO305" s="3"/>
      <c r="PP305" s="3"/>
      <c r="PQ305" s="3"/>
      <c r="PR305" s="3"/>
      <c r="PS305" s="3"/>
      <c r="PT305" s="3"/>
      <c r="PU305" s="3"/>
      <c r="PV305" s="3"/>
      <c r="PW305" s="3"/>
      <c r="PX305" s="3"/>
      <c r="PY305" s="3"/>
      <c r="PZ305" s="3"/>
      <c r="QA305" s="3"/>
      <c r="QB305" s="3"/>
      <c r="QC305" s="3"/>
      <c r="QD305" s="3"/>
      <c r="QE305" s="3"/>
      <c r="QF305" s="3"/>
      <c r="QG305" s="3"/>
      <c r="QH305" s="3"/>
      <c r="QI305" s="3"/>
      <c r="QJ305" s="3"/>
      <c r="QK305" s="3"/>
      <c r="QL305" s="3"/>
      <c r="QM305" s="3"/>
      <c r="QN305" s="3"/>
      <c r="QO305" s="3"/>
      <c r="QP305" s="3"/>
      <c r="QQ305" s="3"/>
      <c r="QR305" s="3"/>
      <c r="QS305" s="3"/>
      <c r="QT305" s="3"/>
      <c r="QU305" s="3"/>
      <c r="QV305" s="3"/>
      <c r="QW305" s="3"/>
      <c r="QX305" s="3"/>
      <c r="QY305" s="3"/>
      <c r="QZ305" s="3"/>
      <c r="RA305" s="3"/>
      <c r="RB305" s="3"/>
      <c r="RC305" s="3"/>
      <c r="RD305" s="3"/>
      <c r="RE305" s="3"/>
      <c r="RF305" s="3"/>
      <c r="RG305" s="3"/>
      <c r="RH305" s="3"/>
      <c r="RI305" s="3"/>
      <c r="RJ305" s="3"/>
      <c r="RK305" s="3"/>
      <c r="RL305" s="3"/>
      <c r="RM305" s="3"/>
      <c r="RN305" s="3"/>
      <c r="RO305" s="3"/>
      <c r="RP305" s="3"/>
      <c r="RQ305" s="3"/>
      <c r="RR305" s="3"/>
      <c r="RS305" s="3"/>
      <c r="RT305" s="3"/>
      <c r="RU305" s="3"/>
      <c r="RV305" s="3"/>
      <c r="RW305" s="3"/>
      <c r="RX305" s="3"/>
      <c r="RY305" s="3"/>
      <c r="RZ305" s="3"/>
      <c r="SA305" s="3"/>
      <c r="SB305" s="3"/>
      <c r="SC305" s="3"/>
      <c r="SD305" s="3"/>
      <c r="SE305" s="3"/>
      <c r="SF305" s="3"/>
      <c r="SG305" s="3"/>
      <c r="SH305" s="3"/>
      <c r="SI305" s="3"/>
      <c r="SJ305" s="3"/>
      <c r="SK305" s="3"/>
      <c r="SL305" s="3"/>
      <c r="SM305" s="3"/>
      <c r="SN305" s="3"/>
      <c r="SO305" s="3"/>
      <c r="SP305" s="3"/>
      <c r="SQ305" s="3"/>
      <c r="SR305" s="3"/>
      <c r="SS305" s="3"/>
      <c r="ST305" s="3"/>
      <c r="SU305" s="3"/>
      <c r="SV305" s="3"/>
      <c r="SW305" s="3"/>
      <c r="SX305" s="3"/>
      <c r="SY305" s="3"/>
      <c r="SZ305" s="3"/>
      <c r="TA305" s="3"/>
      <c r="TB305" s="3"/>
      <c r="TC305" s="3"/>
      <c r="TD305" s="3"/>
      <c r="TE305" s="3"/>
      <c r="TF305" s="3"/>
      <c r="TG305" s="3"/>
      <c r="TH305" s="3"/>
      <c r="TI305" s="3"/>
      <c r="TJ305" s="3"/>
      <c r="TK305" s="3"/>
      <c r="TL305" s="3"/>
      <c r="TM305" s="3"/>
      <c r="TN305" s="3"/>
      <c r="TO305" s="3"/>
      <c r="TP305" s="3"/>
      <c r="TQ305" s="3"/>
      <c r="TR305" s="3"/>
      <c r="TS305" s="3"/>
      <c r="TT305" s="3"/>
      <c r="TU305" s="3"/>
      <c r="TV305" s="3"/>
      <c r="TW305" s="3"/>
      <c r="TX305" s="3"/>
      <c r="TY305" s="3"/>
      <c r="TZ305" s="3"/>
      <c r="UA305" s="3"/>
      <c r="UB305" s="3"/>
      <c r="UC305" s="3"/>
      <c r="UD305" s="3"/>
      <c r="UE305" s="3"/>
      <c r="UF305" s="3"/>
      <c r="UG305" s="3"/>
      <c r="UH305" s="3"/>
      <c r="UI305" s="3"/>
      <c r="UJ305" s="3"/>
      <c r="UK305" s="3"/>
      <c r="UL305" s="3"/>
      <c r="UM305" s="3"/>
      <c r="UN305" s="3"/>
      <c r="UO305" s="3"/>
      <c r="UP305" s="3"/>
      <c r="UQ305" s="3"/>
      <c r="UR305" s="3"/>
      <c r="US305" s="3"/>
      <c r="UT305" s="3"/>
      <c r="UU305" s="3"/>
      <c r="UV305" s="3"/>
      <c r="UW305" s="3"/>
      <c r="UX305" s="3"/>
      <c r="UY305" s="3"/>
      <c r="UZ305" s="3"/>
      <c r="VA305" s="3"/>
      <c r="VB305" s="3"/>
      <c r="VC305" s="3"/>
      <c r="VD305" s="3"/>
      <c r="VE305" s="3"/>
      <c r="VF305" s="3"/>
      <c r="VG305" s="3"/>
      <c r="VH305" s="3"/>
      <c r="VI305" s="3"/>
      <c r="VJ305" s="3"/>
      <c r="VK305" s="3"/>
      <c r="VL305" s="3"/>
      <c r="VM305" s="3"/>
      <c r="VN305" s="3"/>
      <c r="VO305" s="3"/>
      <c r="VP305" s="3"/>
      <c r="VQ305" s="3"/>
      <c r="VR305" s="3"/>
      <c r="VS305" s="3"/>
      <c r="VT305" s="3"/>
      <c r="VU305" s="3"/>
      <c r="VV305" s="3"/>
      <c r="VW305" s="3"/>
      <c r="VX305" s="3"/>
      <c r="VY305" s="3"/>
      <c r="VZ305" s="3"/>
      <c r="WA305" s="3"/>
      <c r="WB305" s="3"/>
      <c r="WC305" s="3"/>
      <c r="WD305" s="3"/>
      <c r="WE305" s="3"/>
      <c r="WF305" s="3"/>
      <c r="WG305" s="3"/>
      <c r="WH305" s="3"/>
      <c r="WI305" s="3"/>
      <c r="WJ305" s="3"/>
      <c r="WK305" s="3"/>
      <c r="WL305" s="3"/>
      <c r="WM305" s="3"/>
      <c r="WN305" s="3"/>
      <c r="WO305" s="3"/>
      <c r="WP305" s="3"/>
      <c r="WQ305" s="3"/>
      <c r="WR305" s="3"/>
      <c r="WS305" s="3"/>
      <c r="WT305" s="3"/>
      <c r="WU305" s="3"/>
      <c r="WV305" s="3"/>
      <c r="WW305" s="3"/>
      <c r="WX305" s="3"/>
      <c r="WY305" s="3"/>
      <c r="WZ305" s="3"/>
      <c r="XA305" s="3"/>
      <c r="XB305" s="3"/>
      <c r="XC305" s="3"/>
      <c r="XD305" s="3"/>
      <c r="XE305" s="3"/>
      <c r="XF305" s="3"/>
      <c r="XG305" s="3"/>
      <c r="XH305" s="3"/>
      <c r="XI305" s="3"/>
      <c r="XJ305" s="3"/>
      <c r="XK305" s="3"/>
      <c r="XL305" s="3"/>
      <c r="XM305" s="3"/>
      <c r="XN305" s="3"/>
      <c r="XO305" s="3"/>
      <c r="XP305" s="3"/>
      <c r="XQ305" s="3"/>
      <c r="XR305" s="3"/>
      <c r="XS305" s="3"/>
      <c r="XT305" s="3"/>
      <c r="XU305" s="3"/>
    </row>
    <row r="306" spans="1:645" s="3" customFormat="1" ht="153.75" customHeight="1">
      <c r="A306" s="77"/>
      <c r="B306" s="77">
        <v>842</v>
      </c>
      <c r="C306" s="110" t="s">
        <v>498</v>
      </c>
      <c r="D306" s="129">
        <v>600000000</v>
      </c>
      <c r="E306" s="129">
        <v>0</v>
      </c>
      <c r="F306" s="129">
        <f t="shared" si="7"/>
        <v>600000000</v>
      </c>
      <c r="G306" s="128" t="s">
        <v>491</v>
      </c>
      <c r="H306" s="132"/>
      <c r="I306" s="12"/>
      <c r="J306" s="5"/>
      <c r="K306" s="5"/>
      <c r="L306" s="5"/>
      <c r="M306"/>
      <c r="N306"/>
      <c r="O306"/>
      <c r="P306"/>
      <c r="Q306"/>
      <c r="R306"/>
      <c r="S306"/>
      <c r="T306"/>
      <c r="U306"/>
      <c r="V306"/>
      <c r="W306"/>
      <c r="X306"/>
      <c r="Y306"/>
      <c r="Z306"/>
      <c r="AA306"/>
      <c r="AB306"/>
      <c r="AC306"/>
      <c r="AD306"/>
      <c r="AE306"/>
      <c r="AF306"/>
      <c r="AG306"/>
      <c r="AH306"/>
      <c r="AI306"/>
      <c r="AJ306"/>
      <c r="AK306"/>
      <c r="AL306"/>
      <c r="AM306"/>
    </row>
    <row r="307" spans="1:645" ht="63">
      <c r="A307" s="77"/>
      <c r="B307" s="77">
        <v>851</v>
      </c>
      <c r="C307" s="110" t="s">
        <v>250</v>
      </c>
      <c r="D307" s="129">
        <v>915000000</v>
      </c>
      <c r="E307" s="129">
        <v>844709397</v>
      </c>
      <c r="F307" s="129">
        <f t="shared" si="7"/>
        <v>70290603</v>
      </c>
      <c r="G307" s="128" t="s">
        <v>491</v>
      </c>
      <c r="H307" s="132"/>
      <c r="I307" s="12"/>
      <c r="J307" s="5"/>
      <c r="K307" s="5"/>
      <c r="L307" s="5"/>
      <c r="AR307" s="2"/>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c r="HW307" s="3"/>
      <c r="HX307" s="3"/>
      <c r="HY307" s="3"/>
      <c r="HZ307" s="3"/>
      <c r="IA307" s="3"/>
      <c r="IB307" s="3"/>
      <c r="IC307" s="3"/>
      <c r="ID307" s="3"/>
      <c r="IE307" s="3"/>
      <c r="IF307" s="3"/>
      <c r="IG307" s="3"/>
      <c r="IH307" s="3"/>
      <c r="II307" s="3"/>
      <c r="IJ307" s="3"/>
      <c r="IK307" s="3"/>
      <c r="IL307" s="3"/>
      <c r="IM307" s="3"/>
      <c r="IN307" s="3"/>
      <c r="IO307" s="3"/>
      <c r="IP307" s="3"/>
      <c r="IQ307" s="3"/>
      <c r="IR307" s="3"/>
      <c r="IS307" s="3"/>
      <c r="IT307" s="3"/>
      <c r="IU307" s="3"/>
      <c r="IV307" s="3"/>
      <c r="IW307" s="3"/>
      <c r="IX307" s="3"/>
      <c r="IY307" s="3"/>
      <c r="IZ307" s="3"/>
      <c r="JA307" s="3"/>
      <c r="JB307" s="3"/>
      <c r="JC307" s="3"/>
      <c r="JD307" s="3"/>
      <c r="JE307" s="3"/>
      <c r="JF307" s="3"/>
      <c r="JG307" s="3"/>
      <c r="JH307" s="3"/>
      <c r="JI307" s="3"/>
      <c r="JJ307" s="3"/>
      <c r="JK307" s="3"/>
      <c r="JL307" s="3"/>
      <c r="JM307" s="3"/>
      <c r="JN307" s="3"/>
      <c r="JO307" s="3"/>
      <c r="JP307" s="3"/>
      <c r="JQ307" s="3"/>
      <c r="JR307" s="3"/>
      <c r="JS307" s="3"/>
      <c r="JT307" s="3"/>
      <c r="JU307" s="3"/>
      <c r="JV307" s="3"/>
      <c r="JW307" s="3"/>
      <c r="JX307" s="3"/>
      <c r="JY307" s="3"/>
      <c r="JZ307" s="3"/>
      <c r="KA307" s="3"/>
      <c r="KB307" s="3"/>
      <c r="KC307" s="3"/>
      <c r="KD307" s="3"/>
      <c r="KE307" s="3"/>
      <c r="KF307" s="3"/>
      <c r="KG307" s="3"/>
      <c r="KH307" s="3"/>
      <c r="KI307" s="3"/>
      <c r="KJ307" s="3"/>
      <c r="KK307" s="3"/>
      <c r="KL307" s="3"/>
      <c r="KM307" s="3"/>
      <c r="KN307" s="3"/>
      <c r="KO307" s="3"/>
      <c r="KP307" s="3"/>
      <c r="KQ307" s="3"/>
      <c r="KR307" s="3"/>
      <c r="KS307" s="3"/>
      <c r="KT307" s="3"/>
      <c r="KU307" s="3"/>
      <c r="KV307" s="3"/>
      <c r="KW307" s="3"/>
      <c r="KX307" s="3"/>
      <c r="KY307" s="3"/>
      <c r="KZ307" s="3"/>
      <c r="LA307" s="3"/>
      <c r="LB307" s="3"/>
      <c r="LC307" s="3"/>
      <c r="LD307" s="3"/>
      <c r="LE307" s="3"/>
      <c r="LF307" s="3"/>
      <c r="LG307" s="3"/>
      <c r="LH307" s="3"/>
      <c r="LI307" s="3"/>
      <c r="LJ307" s="3"/>
      <c r="LK307" s="3"/>
      <c r="LL307" s="3"/>
      <c r="LM307" s="3"/>
      <c r="LN307" s="3"/>
      <c r="LO307" s="3"/>
      <c r="LP307" s="3"/>
      <c r="LQ307" s="3"/>
      <c r="LR307" s="3"/>
      <c r="LS307" s="3"/>
      <c r="LT307" s="3"/>
      <c r="LU307" s="3"/>
      <c r="LV307" s="3"/>
      <c r="LW307" s="3"/>
      <c r="LX307" s="3"/>
      <c r="LY307" s="3"/>
      <c r="LZ307" s="3"/>
      <c r="MA307" s="3"/>
      <c r="MB307" s="3"/>
      <c r="MC307" s="3"/>
      <c r="MD307" s="3"/>
      <c r="ME307" s="3"/>
      <c r="MF307" s="3"/>
      <c r="MG307" s="3"/>
      <c r="MH307" s="3"/>
      <c r="MI307" s="3"/>
      <c r="MJ307" s="3"/>
      <c r="MK307" s="3"/>
      <c r="ML307" s="3"/>
      <c r="MM307" s="3"/>
      <c r="MN307" s="3"/>
      <c r="MO307" s="3"/>
      <c r="MP307" s="3"/>
      <c r="MQ307" s="3"/>
      <c r="MR307" s="3"/>
      <c r="MS307" s="3"/>
      <c r="MT307" s="3"/>
      <c r="MU307" s="3"/>
      <c r="MV307" s="3"/>
      <c r="MW307" s="3"/>
      <c r="MX307" s="3"/>
      <c r="MY307" s="3"/>
      <c r="MZ307" s="3"/>
      <c r="NA307" s="3"/>
      <c r="NB307" s="3"/>
      <c r="NC307" s="3"/>
      <c r="ND307" s="3"/>
      <c r="NE307" s="3"/>
      <c r="NF307" s="3"/>
      <c r="NG307" s="3"/>
      <c r="NH307" s="3"/>
      <c r="NI307" s="3"/>
      <c r="NJ307" s="3"/>
      <c r="NK307" s="3"/>
      <c r="NL307" s="3"/>
      <c r="NM307" s="3"/>
      <c r="NN307" s="3"/>
      <c r="NO307" s="3"/>
      <c r="NP307" s="3"/>
      <c r="NQ307" s="3"/>
      <c r="NR307" s="3"/>
      <c r="NS307" s="3"/>
      <c r="NT307" s="3"/>
      <c r="NU307" s="3"/>
      <c r="NV307" s="3"/>
      <c r="NW307" s="3"/>
      <c r="NX307" s="3"/>
      <c r="NY307" s="3"/>
      <c r="NZ307" s="3"/>
      <c r="OA307" s="3"/>
      <c r="OB307" s="3"/>
      <c r="OC307" s="3"/>
      <c r="OD307" s="3"/>
      <c r="OE307" s="3"/>
      <c r="OF307" s="3"/>
      <c r="OG307" s="3"/>
      <c r="OH307" s="3"/>
      <c r="OI307" s="3"/>
      <c r="OJ307" s="3"/>
      <c r="OK307" s="3"/>
      <c r="OL307" s="3"/>
      <c r="OM307" s="3"/>
      <c r="ON307" s="3"/>
      <c r="OO307" s="3"/>
      <c r="OP307" s="3"/>
      <c r="OQ307" s="3"/>
      <c r="OR307" s="3"/>
      <c r="OS307" s="3"/>
      <c r="OT307" s="3"/>
      <c r="OU307" s="3"/>
      <c r="OV307" s="3"/>
      <c r="OW307" s="3"/>
      <c r="OX307" s="3"/>
      <c r="OY307" s="3"/>
      <c r="OZ307" s="3"/>
      <c r="PA307" s="3"/>
      <c r="PB307" s="3"/>
      <c r="PC307" s="3"/>
      <c r="PD307" s="3"/>
      <c r="PE307" s="3"/>
      <c r="PF307" s="3"/>
      <c r="PG307" s="3"/>
      <c r="PH307" s="3"/>
      <c r="PI307" s="3"/>
      <c r="PJ307" s="3"/>
      <c r="PK307" s="3"/>
      <c r="PL307" s="3"/>
      <c r="PM307" s="3"/>
      <c r="PN307" s="3"/>
      <c r="PO307" s="3"/>
      <c r="PP307" s="3"/>
      <c r="PQ307" s="3"/>
      <c r="PR307" s="3"/>
      <c r="PS307" s="3"/>
      <c r="PT307" s="3"/>
      <c r="PU307" s="3"/>
      <c r="PV307" s="3"/>
      <c r="PW307" s="3"/>
      <c r="PX307" s="3"/>
      <c r="PY307" s="3"/>
      <c r="PZ307" s="3"/>
      <c r="QA307" s="3"/>
      <c r="QB307" s="3"/>
      <c r="QC307" s="3"/>
      <c r="QD307" s="3"/>
      <c r="QE307" s="3"/>
      <c r="QF307" s="3"/>
      <c r="QG307" s="3"/>
      <c r="QH307" s="3"/>
      <c r="QI307" s="3"/>
      <c r="QJ307" s="3"/>
      <c r="QK307" s="3"/>
      <c r="QL307" s="3"/>
      <c r="QM307" s="3"/>
      <c r="QN307" s="3"/>
      <c r="QO307" s="3"/>
      <c r="QP307" s="3"/>
      <c r="QQ307" s="3"/>
      <c r="QR307" s="3"/>
      <c r="QS307" s="3"/>
      <c r="QT307" s="3"/>
      <c r="QU307" s="3"/>
      <c r="QV307" s="3"/>
      <c r="QW307" s="3"/>
      <c r="QX307" s="3"/>
      <c r="QY307" s="3"/>
      <c r="QZ307" s="3"/>
      <c r="RA307" s="3"/>
      <c r="RB307" s="3"/>
      <c r="RC307" s="3"/>
      <c r="RD307" s="3"/>
      <c r="RE307" s="3"/>
      <c r="RF307" s="3"/>
      <c r="RG307" s="3"/>
      <c r="RH307" s="3"/>
      <c r="RI307" s="3"/>
      <c r="RJ307" s="3"/>
      <c r="RK307" s="3"/>
      <c r="RL307" s="3"/>
      <c r="RM307" s="3"/>
      <c r="RN307" s="3"/>
      <c r="RO307" s="3"/>
      <c r="RP307" s="3"/>
      <c r="RQ307" s="3"/>
      <c r="RR307" s="3"/>
      <c r="RS307" s="3"/>
      <c r="RT307" s="3"/>
      <c r="RU307" s="3"/>
      <c r="RV307" s="3"/>
      <c r="RW307" s="3"/>
      <c r="RX307" s="3"/>
      <c r="RY307" s="3"/>
      <c r="RZ307" s="3"/>
      <c r="SA307" s="3"/>
      <c r="SB307" s="3"/>
      <c r="SC307" s="3"/>
      <c r="SD307" s="3"/>
      <c r="SE307" s="3"/>
      <c r="SF307" s="3"/>
      <c r="SG307" s="3"/>
      <c r="SH307" s="3"/>
      <c r="SI307" s="3"/>
      <c r="SJ307" s="3"/>
      <c r="SK307" s="3"/>
      <c r="SL307" s="3"/>
      <c r="SM307" s="3"/>
      <c r="SN307" s="3"/>
      <c r="SO307" s="3"/>
      <c r="SP307" s="3"/>
      <c r="SQ307" s="3"/>
      <c r="SR307" s="3"/>
      <c r="SS307" s="3"/>
      <c r="ST307" s="3"/>
      <c r="SU307" s="3"/>
      <c r="SV307" s="3"/>
      <c r="SW307" s="3"/>
      <c r="SX307" s="3"/>
      <c r="SY307" s="3"/>
      <c r="SZ307" s="3"/>
      <c r="TA307" s="3"/>
      <c r="TB307" s="3"/>
      <c r="TC307" s="3"/>
      <c r="TD307" s="3"/>
      <c r="TE307" s="3"/>
      <c r="TF307" s="3"/>
      <c r="TG307" s="3"/>
      <c r="TH307" s="3"/>
      <c r="TI307" s="3"/>
      <c r="TJ307" s="3"/>
      <c r="TK307" s="3"/>
      <c r="TL307" s="3"/>
      <c r="TM307" s="3"/>
      <c r="TN307" s="3"/>
      <c r="TO307" s="3"/>
      <c r="TP307" s="3"/>
      <c r="TQ307" s="3"/>
      <c r="TR307" s="3"/>
      <c r="TS307" s="3"/>
      <c r="TT307" s="3"/>
      <c r="TU307" s="3"/>
      <c r="TV307" s="3"/>
      <c r="TW307" s="3"/>
      <c r="TX307" s="3"/>
      <c r="TY307" s="3"/>
      <c r="TZ307" s="3"/>
      <c r="UA307" s="3"/>
      <c r="UB307" s="3"/>
      <c r="UC307" s="3"/>
      <c r="UD307" s="3"/>
      <c r="UE307" s="3"/>
      <c r="UF307" s="3"/>
      <c r="UG307" s="3"/>
      <c r="UH307" s="3"/>
      <c r="UI307" s="3"/>
      <c r="UJ307" s="3"/>
      <c r="UK307" s="3"/>
      <c r="UL307" s="3"/>
      <c r="UM307" s="3"/>
      <c r="UN307" s="3"/>
      <c r="UO307" s="3"/>
      <c r="UP307" s="3"/>
      <c r="UQ307" s="3"/>
      <c r="UR307" s="3"/>
      <c r="US307" s="3"/>
      <c r="UT307" s="3"/>
      <c r="UU307" s="3"/>
      <c r="UV307" s="3"/>
      <c r="UW307" s="3"/>
      <c r="UX307" s="3"/>
      <c r="UY307" s="3"/>
      <c r="UZ307" s="3"/>
      <c r="VA307" s="3"/>
      <c r="VB307" s="3"/>
      <c r="VC307" s="3"/>
      <c r="VD307" s="3"/>
      <c r="VE307" s="3"/>
      <c r="VF307" s="3"/>
      <c r="VG307" s="3"/>
      <c r="VH307" s="3"/>
      <c r="VI307" s="3"/>
      <c r="VJ307" s="3"/>
      <c r="VK307" s="3"/>
      <c r="VL307" s="3"/>
      <c r="VM307" s="3"/>
      <c r="VN307" s="3"/>
      <c r="VO307" s="3"/>
      <c r="VP307" s="3"/>
      <c r="VQ307" s="3"/>
      <c r="VR307" s="3"/>
      <c r="VS307" s="3"/>
      <c r="VT307" s="3"/>
      <c r="VU307" s="3"/>
      <c r="VV307" s="3"/>
      <c r="VW307" s="3"/>
      <c r="VX307" s="3"/>
      <c r="VY307" s="3"/>
      <c r="VZ307" s="3"/>
      <c r="WA307" s="3"/>
      <c r="WB307" s="3"/>
      <c r="WC307" s="3"/>
      <c r="WD307" s="3"/>
      <c r="WE307" s="3"/>
      <c r="WF307" s="3"/>
      <c r="WG307" s="3"/>
      <c r="WH307" s="3"/>
      <c r="WI307" s="3"/>
      <c r="WJ307" s="3"/>
      <c r="WK307" s="3"/>
      <c r="WL307" s="3"/>
      <c r="WM307" s="3"/>
      <c r="WN307" s="3"/>
      <c r="WO307" s="3"/>
      <c r="WP307" s="3"/>
      <c r="WQ307" s="3"/>
      <c r="WR307" s="3"/>
      <c r="WS307" s="3"/>
      <c r="WT307" s="3"/>
      <c r="WU307" s="3"/>
      <c r="WV307" s="3"/>
      <c r="WW307" s="3"/>
      <c r="WX307" s="3"/>
      <c r="WY307" s="3"/>
      <c r="WZ307" s="3"/>
      <c r="XA307" s="3"/>
      <c r="XB307" s="3"/>
      <c r="XC307" s="3"/>
      <c r="XD307" s="3"/>
      <c r="XE307" s="3"/>
      <c r="XF307" s="3"/>
      <c r="XG307" s="3"/>
      <c r="XH307" s="3"/>
      <c r="XI307" s="3"/>
      <c r="XJ307" s="3"/>
      <c r="XK307" s="3"/>
      <c r="XL307" s="3"/>
      <c r="XM307" s="3"/>
      <c r="XN307" s="3"/>
      <c r="XO307" s="3"/>
      <c r="XP307" s="3"/>
      <c r="XQ307" s="3"/>
      <c r="XR307" s="3"/>
      <c r="XS307" s="3"/>
      <c r="XT307" s="3"/>
      <c r="XU307" s="3"/>
    </row>
    <row r="308" spans="1:645" ht="63">
      <c r="A308" s="77"/>
      <c r="B308" s="77">
        <v>852</v>
      </c>
      <c r="C308" s="110" t="s">
        <v>251</v>
      </c>
      <c r="D308" s="129">
        <v>210000000</v>
      </c>
      <c r="E308" s="129">
        <v>0</v>
      </c>
      <c r="F308" s="129">
        <f t="shared" si="7"/>
        <v>210000000</v>
      </c>
      <c r="G308" s="128" t="s">
        <v>491</v>
      </c>
      <c r="H308" s="133"/>
      <c r="I308" s="12"/>
      <c r="J308" s="5"/>
      <c r="K308" s="5"/>
      <c r="L308" s="5"/>
    </row>
    <row r="309" spans="1:645" ht="63">
      <c r="A309" s="77"/>
      <c r="B309" s="77">
        <v>854</v>
      </c>
      <c r="C309" s="110" t="s">
        <v>499</v>
      </c>
      <c r="D309" s="129">
        <v>385000000</v>
      </c>
      <c r="E309" s="129">
        <v>106287296</v>
      </c>
      <c r="F309" s="129">
        <f t="shared" si="7"/>
        <v>278712704</v>
      </c>
      <c r="G309" s="128" t="s">
        <v>491</v>
      </c>
      <c r="H309" s="134"/>
      <c r="I309" s="12"/>
      <c r="J309" s="5"/>
      <c r="K309" s="5"/>
      <c r="L309" s="5"/>
    </row>
    <row r="310" spans="1:645" ht="63">
      <c r="A310" s="77"/>
      <c r="B310" s="77">
        <v>861</v>
      </c>
      <c r="C310" s="55" t="s">
        <v>248</v>
      </c>
      <c r="D310" s="129">
        <v>960046027</v>
      </c>
      <c r="E310" s="129">
        <v>57820000</v>
      </c>
      <c r="F310" s="129">
        <f t="shared" si="7"/>
        <v>902226027</v>
      </c>
      <c r="G310" s="128" t="s">
        <v>491</v>
      </c>
      <c r="H310" s="39"/>
      <c r="I310" s="12"/>
      <c r="J310" s="5"/>
      <c r="K310" s="5"/>
      <c r="L310" s="5"/>
    </row>
    <row r="311" spans="1:645" ht="63">
      <c r="A311" s="77"/>
      <c r="B311" s="77">
        <v>876</v>
      </c>
      <c r="C311" s="55" t="s">
        <v>252</v>
      </c>
      <c r="D311" s="129">
        <v>1058000177</v>
      </c>
      <c r="E311" s="129">
        <v>0</v>
      </c>
      <c r="F311" s="129">
        <f t="shared" si="7"/>
        <v>1058000177</v>
      </c>
      <c r="G311" s="128" t="s">
        <v>491</v>
      </c>
      <c r="H311" s="39"/>
      <c r="I311" s="12"/>
      <c r="J311" s="5"/>
      <c r="K311" s="5"/>
      <c r="L311" s="5"/>
      <c r="AC311" s="2"/>
    </row>
    <row r="312" spans="1:645" ht="101.25" customHeight="1">
      <c r="A312" s="77"/>
      <c r="B312" s="77">
        <v>879</v>
      </c>
      <c r="C312" s="110" t="s">
        <v>253</v>
      </c>
      <c r="D312" s="129">
        <v>5505199500</v>
      </c>
      <c r="E312" s="129">
        <v>3029763419</v>
      </c>
      <c r="F312" s="129">
        <f t="shared" si="7"/>
        <v>2475436081</v>
      </c>
      <c r="G312" s="128" t="s">
        <v>491</v>
      </c>
      <c r="H312" s="39"/>
      <c r="I312" s="12"/>
      <c r="J312" s="5"/>
      <c r="K312" s="5"/>
      <c r="L312" s="5"/>
      <c r="AC312" s="2"/>
      <c r="AS312" s="2"/>
      <c r="AT312" s="2"/>
      <c r="AU312" s="2"/>
    </row>
    <row r="313" spans="1:645" ht="57" customHeight="1">
      <c r="A313" s="125">
        <v>900</v>
      </c>
      <c r="B313" s="125"/>
      <c r="C313" s="131" t="s">
        <v>254</v>
      </c>
      <c r="D313" s="127">
        <f>SUM(D314:D315)</f>
        <v>2400036884</v>
      </c>
      <c r="E313" s="127">
        <f>SUM(E314:E315)</f>
        <v>1355354949</v>
      </c>
      <c r="F313" s="127">
        <f>SUM(F314:F315)</f>
        <v>1044681935</v>
      </c>
      <c r="G313" s="128" t="s">
        <v>491</v>
      </c>
      <c r="H313" s="39"/>
      <c r="I313" s="12"/>
      <c r="J313" s="5"/>
      <c r="K313" s="5"/>
      <c r="L313" s="5"/>
      <c r="AC313" s="2"/>
      <c r="AS313" s="2"/>
      <c r="AT313" s="2"/>
      <c r="AU313" s="2"/>
      <c r="AV313" s="2"/>
      <c r="AW313" s="2"/>
      <c r="AX313" s="2"/>
    </row>
    <row r="314" spans="1:645" ht="63">
      <c r="A314" s="77"/>
      <c r="B314" s="77">
        <v>910</v>
      </c>
      <c r="C314" s="110" t="s">
        <v>255</v>
      </c>
      <c r="D314" s="129">
        <v>2318200000</v>
      </c>
      <c r="E314" s="129">
        <v>1351634061</v>
      </c>
      <c r="F314" s="129">
        <f t="shared" ref="F314:F315" si="8">+D314-E314</f>
        <v>966565939</v>
      </c>
      <c r="G314" s="128" t="s">
        <v>491</v>
      </c>
      <c r="H314" s="39"/>
      <c r="I314" s="12"/>
      <c r="J314" s="5"/>
      <c r="K314" s="5"/>
      <c r="L314" s="5"/>
      <c r="AC314" s="2"/>
      <c r="AD314" s="2"/>
      <c r="AE314" s="2"/>
      <c r="AS314" s="2"/>
      <c r="AT314" s="2"/>
      <c r="AU314" s="2"/>
      <c r="AV314" s="2"/>
      <c r="AW314" s="2"/>
      <c r="AX314" s="2"/>
    </row>
    <row r="315" spans="1:645" ht="63">
      <c r="A315" s="77"/>
      <c r="B315" s="77">
        <v>920</v>
      </c>
      <c r="C315" s="110" t="s">
        <v>256</v>
      </c>
      <c r="D315" s="129">
        <v>81836884</v>
      </c>
      <c r="E315" s="129">
        <v>3720888</v>
      </c>
      <c r="F315" s="129">
        <f t="shared" si="8"/>
        <v>78115996</v>
      </c>
      <c r="G315" s="128" t="s">
        <v>491</v>
      </c>
      <c r="H315" s="134"/>
      <c r="I315" s="12"/>
      <c r="J315" s="5"/>
      <c r="K315" s="5"/>
      <c r="L315" s="5"/>
      <c r="AB315" s="4"/>
      <c r="AC315" s="2"/>
      <c r="AD315" s="2"/>
      <c r="AE315" s="2"/>
      <c r="AS315" s="2"/>
      <c r="AT315" s="2"/>
      <c r="AU315" s="2"/>
      <c r="AV315" s="2"/>
      <c r="AW315" s="2"/>
      <c r="AX315" s="2"/>
    </row>
    <row r="316" spans="1:645" ht="0.75" customHeight="1">
      <c r="A316" s="77"/>
      <c r="B316" s="77"/>
      <c r="C316" s="130" t="s">
        <v>257</v>
      </c>
      <c r="D316" s="127">
        <f>+D313+D303+D292+D262+D229+D212</f>
        <v>155364861046</v>
      </c>
      <c r="E316" s="127">
        <f>+E313+E303+E292+E262+E229+E212</f>
        <v>83833764530</v>
      </c>
      <c r="F316" s="127">
        <f>+F313+F303+F292+F262+F229+F212</f>
        <v>71531096516</v>
      </c>
      <c r="G316" s="128" t="s">
        <v>491</v>
      </c>
      <c r="H316" s="133"/>
      <c r="I316" s="12"/>
      <c r="J316" s="5"/>
      <c r="K316" s="5"/>
      <c r="L316" s="5"/>
      <c r="AC316" s="2"/>
      <c r="AD316" s="2"/>
      <c r="AE316" s="2"/>
      <c r="AS316" s="2"/>
      <c r="AT316" s="2"/>
      <c r="AU316" s="2"/>
      <c r="AV316" s="2"/>
      <c r="AW316" s="2"/>
      <c r="AX316" s="2"/>
    </row>
    <row r="317" spans="1:645" ht="63">
      <c r="A317" s="77"/>
      <c r="B317" s="77"/>
      <c r="C317" s="130" t="s">
        <v>257</v>
      </c>
      <c r="D317" s="127">
        <v>155364861046</v>
      </c>
      <c r="E317" s="127">
        <v>83833764530</v>
      </c>
      <c r="F317" s="127">
        <v>71531096516</v>
      </c>
      <c r="G317" s="128" t="s">
        <v>491</v>
      </c>
      <c r="H317" s="133"/>
      <c r="I317" s="12"/>
      <c r="J317" s="5"/>
      <c r="K317" s="5"/>
      <c r="L317" s="5"/>
      <c r="AC317" s="2"/>
      <c r="AD317" s="2"/>
      <c r="AE317" s="2"/>
      <c r="AS317" s="2"/>
      <c r="AT317" s="2"/>
      <c r="AU317" s="2"/>
      <c r="AV317" s="2"/>
      <c r="AW317" s="2"/>
      <c r="AX317" s="2"/>
    </row>
    <row r="318" spans="1:645" ht="16.5">
      <c r="A318" s="135"/>
      <c r="B318" s="135"/>
      <c r="C318" s="135"/>
      <c r="D318" s="135"/>
      <c r="E318" s="135"/>
      <c r="F318" s="135"/>
      <c r="G318" s="135"/>
      <c r="H318" s="133"/>
      <c r="I318" s="12"/>
      <c r="J318" s="5"/>
      <c r="K318" s="5"/>
      <c r="L318" s="5"/>
      <c r="AD318" s="2"/>
      <c r="AE318" s="2"/>
      <c r="AS318" s="2"/>
      <c r="AT318" s="2"/>
      <c r="AU318" s="2"/>
      <c r="AV318" s="2"/>
      <c r="AW318" s="2"/>
      <c r="AX318" s="2"/>
      <c r="AZ318" s="2"/>
      <c r="BA318" s="2"/>
    </row>
    <row r="319" spans="1:645" ht="16.5">
      <c r="A319" s="135"/>
      <c r="B319" s="135"/>
      <c r="C319" s="135"/>
      <c r="D319" s="135"/>
      <c r="E319" s="135"/>
      <c r="F319" s="135"/>
      <c r="G319" s="135"/>
      <c r="H319" s="133"/>
      <c r="I319" s="12"/>
      <c r="J319" s="5"/>
      <c r="K319" s="5"/>
      <c r="L319" s="5"/>
      <c r="AD319" s="2"/>
      <c r="AE319" s="2"/>
      <c r="AV319" s="2"/>
      <c r="AW319" s="2"/>
      <c r="AX319" s="2"/>
      <c r="AZ319" s="2"/>
      <c r="BA319" s="2"/>
    </row>
    <row r="320" spans="1:645" ht="48.75" customHeight="1">
      <c r="A320" s="135"/>
      <c r="B320" s="135"/>
      <c r="C320" s="135"/>
      <c r="D320" s="135"/>
      <c r="E320" s="135"/>
      <c r="F320" s="135"/>
      <c r="G320" s="135"/>
      <c r="H320" s="133"/>
      <c r="I320" s="12"/>
      <c r="J320" s="5"/>
      <c r="K320" s="5"/>
      <c r="L320" s="5"/>
      <c r="AD320" s="2"/>
      <c r="AE320" s="2"/>
      <c r="AZ320" s="2"/>
      <c r="BA320" s="2"/>
    </row>
    <row r="321" spans="1:53" ht="78" customHeight="1">
      <c r="A321" s="135"/>
      <c r="B321" s="135"/>
      <c r="C321" s="135"/>
      <c r="D321" s="135"/>
      <c r="E321" s="135"/>
      <c r="F321" s="135"/>
      <c r="G321" s="135"/>
      <c r="H321" s="133"/>
      <c r="I321" s="12"/>
      <c r="J321" s="5"/>
      <c r="K321" s="5"/>
      <c r="L321" s="5"/>
      <c r="AA321" s="4"/>
      <c r="AZ321" s="2"/>
      <c r="BA321" s="2"/>
    </row>
    <row r="322" spans="1:53" ht="16.5">
      <c r="A322" s="135"/>
      <c r="B322" s="135"/>
      <c r="C322" s="135"/>
      <c r="D322" s="135"/>
      <c r="E322" s="135"/>
      <c r="F322" s="135"/>
      <c r="G322" s="135"/>
      <c r="H322" s="133"/>
      <c r="I322" s="12"/>
      <c r="J322" s="5"/>
      <c r="K322" s="5"/>
      <c r="L322" s="5"/>
      <c r="AZ322" s="2"/>
      <c r="BA322" s="2"/>
    </row>
    <row r="323" spans="1:53" ht="13.5" customHeight="1">
      <c r="A323" s="135"/>
      <c r="B323" s="135"/>
      <c r="C323" s="135"/>
      <c r="D323" s="135"/>
      <c r="E323" s="135"/>
      <c r="F323" s="135"/>
      <c r="G323" s="135"/>
      <c r="H323" s="133"/>
      <c r="I323" s="12"/>
      <c r="J323" s="5"/>
      <c r="K323" s="5"/>
      <c r="L323" s="5"/>
      <c r="AY323" s="2"/>
      <c r="AZ323" s="2"/>
      <c r="BA323" s="2"/>
    </row>
    <row r="324" spans="1:53" ht="53.25" customHeight="1">
      <c r="A324" s="227" t="s">
        <v>59</v>
      </c>
      <c r="B324" s="233"/>
      <c r="C324" s="233"/>
      <c r="D324" s="233"/>
      <c r="E324" s="233"/>
      <c r="F324" s="233"/>
      <c r="G324" s="228"/>
      <c r="H324" s="136"/>
      <c r="I324" s="15"/>
      <c r="AY324" s="2"/>
      <c r="AZ324" s="2"/>
      <c r="BA324" s="2"/>
    </row>
    <row r="325" spans="1:53" ht="48.75" customHeight="1">
      <c r="A325" s="54" t="s">
        <v>18</v>
      </c>
      <c r="B325" s="54" t="s">
        <v>60</v>
      </c>
      <c r="C325" s="54" t="s">
        <v>61</v>
      </c>
      <c r="D325" s="184" t="s">
        <v>62</v>
      </c>
      <c r="E325" s="186"/>
      <c r="F325" s="185"/>
      <c r="G325" s="54" t="s">
        <v>63</v>
      </c>
      <c r="H325" s="136"/>
      <c r="I325" s="15"/>
      <c r="AY325" s="2"/>
    </row>
    <row r="326" spans="1:53" ht="36" customHeight="1">
      <c r="A326" s="237" t="s">
        <v>277</v>
      </c>
      <c r="B326" s="238"/>
      <c r="C326" s="238"/>
      <c r="D326" s="238"/>
      <c r="E326" s="238"/>
      <c r="F326" s="238"/>
      <c r="G326" s="239"/>
      <c r="H326" s="136"/>
      <c r="I326" s="15"/>
      <c r="AY326" s="2"/>
    </row>
    <row r="327" spans="1:53" ht="220.5" customHeight="1">
      <c r="A327" s="137">
        <v>44774</v>
      </c>
      <c r="B327" s="47" t="s">
        <v>509</v>
      </c>
      <c r="C327" s="47">
        <v>0</v>
      </c>
      <c r="D327" s="198" t="s">
        <v>510</v>
      </c>
      <c r="E327" s="199"/>
      <c r="F327" s="200"/>
      <c r="G327" s="47" t="s">
        <v>511</v>
      </c>
      <c r="H327" s="136"/>
      <c r="I327" s="15"/>
      <c r="AB327" s="2"/>
    </row>
    <row r="328" spans="1:53" ht="372.75" customHeight="1">
      <c r="A328" s="137">
        <v>44774</v>
      </c>
      <c r="B328" s="47" t="s">
        <v>512</v>
      </c>
      <c r="C328" s="47">
        <v>0</v>
      </c>
      <c r="D328" s="198" t="s">
        <v>513</v>
      </c>
      <c r="E328" s="199"/>
      <c r="F328" s="200"/>
      <c r="G328" s="47" t="s">
        <v>514</v>
      </c>
      <c r="H328" s="136"/>
      <c r="I328" s="15"/>
      <c r="AB328" s="2"/>
    </row>
    <row r="329" spans="1:53" ht="80.25" customHeight="1">
      <c r="A329" s="138"/>
      <c r="B329" s="139"/>
      <c r="C329" s="139"/>
      <c r="D329" s="139" t="s">
        <v>174</v>
      </c>
      <c r="E329" s="139"/>
      <c r="F329" s="139"/>
      <c r="G329" s="140"/>
      <c r="H329" s="136"/>
      <c r="I329" s="15"/>
      <c r="AB329" s="2"/>
    </row>
    <row r="330" spans="1:53" ht="409.6" customHeight="1">
      <c r="A330" s="141" t="s">
        <v>500</v>
      </c>
      <c r="B330" s="141" t="s">
        <v>501</v>
      </c>
      <c r="C330" s="55" t="s">
        <v>258</v>
      </c>
      <c r="D330" s="245" t="s">
        <v>259</v>
      </c>
      <c r="E330" s="245"/>
      <c r="F330" s="245"/>
      <c r="G330" s="142" t="s">
        <v>373</v>
      </c>
      <c r="H330" s="136"/>
      <c r="I330" s="15"/>
      <c r="AB330" s="2"/>
    </row>
    <row r="331" spans="1:53" ht="24.75" customHeight="1">
      <c r="A331" s="47"/>
      <c r="B331" s="47"/>
      <c r="C331" s="47"/>
      <c r="D331" s="198"/>
      <c r="E331" s="199"/>
      <c r="F331" s="200"/>
      <c r="G331" s="143"/>
      <c r="H331" s="136"/>
      <c r="I331" s="15"/>
      <c r="AB331" s="2"/>
    </row>
    <row r="332" spans="1:53" ht="36.75" customHeight="1">
      <c r="A332" s="237" t="s">
        <v>151</v>
      </c>
      <c r="B332" s="238"/>
      <c r="C332" s="238"/>
      <c r="D332" s="238"/>
      <c r="E332" s="238"/>
      <c r="F332" s="238"/>
      <c r="G332" s="239"/>
      <c r="H332" s="136"/>
      <c r="I332" s="15"/>
      <c r="AB332" s="2"/>
    </row>
    <row r="333" spans="1:53" ht="150" customHeight="1">
      <c r="A333" s="144" t="s">
        <v>655</v>
      </c>
      <c r="B333" s="144" t="s">
        <v>656</v>
      </c>
      <c r="C333" s="144">
        <v>0</v>
      </c>
      <c r="D333" s="201" t="s">
        <v>657</v>
      </c>
      <c r="E333" s="202"/>
      <c r="F333" s="203"/>
      <c r="G333" s="144"/>
      <c r="H333" s="136"/>
      <c r="I333" s="15"/>
      <c r="AB333" s="2"/>
    </row>
    <row r="334" spans="1:53" ht="85.5" customHeight="1">
      <c r="A334" s="144" t="s">
        <v>655</v>
      </c>
      <c r="B334" s="144" t="s">
        <v>658</v>
      </c>
      <c r="C334" s="144">
        <v>0</v>
      </c>
      <c r="D334" s="201" t="s">
        <v>659</v>
      </c>
      <c r="E334" s="202"/>
      <c r="F334" s="203"/>
      <c r="G334" s="145" t="s">
        <v>664</v>
      </c>
      <c r="H334" s="136"/>
      <c r="I334" s="15"/>
      <c r="AB334" s="2"/>
    </row>
    <row r="335" spans="1:53" ht="277.5" customHeight="1">
      <c r="A335" s="144" t="s">
        <v>655</v>
      </c>
      <c r="B335" s="144" t="s">
        <v>660</v>
      </c>
      <c r="C335" s="144">
        <v>0</v>
      </c>
      <c r="D335" s="201" t="s">
        <v>661</v>
      </c>
      <c r="E335" s="186"/>
      <c r="F335" s="185"/>
      <c r="G335" s="54"/>
      <c r="H335" s="136"/>
      <c r="I335" s="15"/>
      <c r="AB335" s="2"/>
    </row>
    <row r="336" spans="1:53" ht="103.5" customHeight="1">
      <c r="A336" s="144" t="s">
        <v>655</v>
      </c>
      <c r="B336" s="144" t="s">
        <v>665</v>
      </c>
      <c r="C336" s="144">
        <v>0</v>
      </c>
      <c r="D336" s="201" t="s">
        <v>666</v>
      </c>
      <c r="E336" s="202"/>
      <c r="F336" s="203"/>
      <c r="G336" s="54"/>
      <c r="H336" s="136"/>
      <c r="I336" s="15"/>
      <c r="AB336" s="2"/>
    </row>
    <row r="337" spans="1:28" ht="84" customHeight="1">
      <c r="A337" s="47" t="s">
        <v>655</v>
      </c>
      <c r="B337" s="47" t="s">
        <v>662</v>
      </c>
      <c r="C337" s="47">
        <v>0</v>
      </c>
      <c r="D337" s="198" t="s">
        <v>663</v>
      </c>
      <c r="E337" s="199"/>
      <c r="F337" s="200"/>
      <c r="G337" s="62"/>
      <c r="H337" s="136"/>
      <c r="I337" s="15"/>
      <c r="AA337" s="2"/>
      <c r="AB337" s="2"/>
    </row>
    <row r="338" spans="1:28" ht="25.5" customHeight="1">
      <c r="A338" s="281" t="s">
        <v>173</v>
      </c>
      <c r="B338" s="282"/>
      <c r="C338" s="282"/>
      <c r="D338" s="282"/>
      <c r="E338" s="282"/>
      <c r="F338" s="282"/>
      <c r="G338" s="283"/>
      <c r="H338" s="136"/>
      <c r="I338" s="15"/>
      <c r="AA338" s="2"/>
    </row>
    <row r="339" spans="1:28" ht="221.25" customHeight="1">
      <c r="A339" s="146" t="s">
        <v>96</v>
      </c>
      <c r="B339" s="147" t="s">
        <v>502</v>
      </c>
      <c r="C339" s="147">
        <v>0</v>
      </c>
      <c r="D339" s="148" t="s">
        <v>503</v>
      </c>
      <c r="E339" s="149"/>
      <c r="F339" s="150"/>
      <c r="G339" s="151" t="s">
        <v>504</v>
      </c>
      <c r="H339" s="136"/>
      <c r="I339" s="15"/>
      <c r="AA339" s="2"/>
    </row>
    <row r="340" spans="1:28" ht="93.75" customHeight="1">
      <c r="A340" s="49" t="s">
        <v>505</v>
      </c>
      <c r="B340" s="49" t="s">
        <v>506</v>
      </c>
      <c r="C340" s="49">
        <v>0</v>
      </c>
      <c r="D340" s="181" t="s">
        <v>507</v>
      </c>
      <c r="E340" s="182"/>
      <c r="F340" s="183"/>
      <c r="G340" s="49" t="s">
        <v>508</v>
      </c>
      <c r="H340" s="136"/>
      <c r="I340" s="15"/>
      <c r="AA340" s="2"/>
    </row>
    <row r="341" spans="1:28" ht="57.75" customHeight="1">
      <c r="A341" s="255" t="s">
        <v>107</v>
      </c>
      <c r="B341" s="256"/>
      <c r="C341" s="256"/>
      <c r="D341" s="256"/>
      <c r="E341" s="256"/>
      <c r="F341" s="256"/>
      <c r="G341" s="257"/>
      <c r="H341" s="136"/>
      <c r="I341" s="15"/>
      <c r="AA341" s="2"/>
    </row>
    <row r="342" spans="1:28" ht="53.25" customHeight="1">
      <c r="A342" s="189" t="s">
        <v>64</v>
      </c>
      <c r="B342" s="190"/>
      <c r="C342" s="190"/>
      <c r="D342" s="190"/>
      <c r="E342" s="190"/>
      <c r="F342" s="190"/>
      <c r="G342" s="191"/>
      <c r="H342" s="136" t="s">
        <v>523</v>
      </c>
      <c r="I342" s="15"/>
      <c r="AA342" s="2"/>
    </row>
    <row r="343" spans="1:28" ht="135.75" customHeight="1">
      <c r="A343" s="54" t="s">
        <v>31</v>
      </c>
      <c r="B343" s="54" t="s">
        <v>65</v>
      </c>
      <c r="C343" s="184" t="s">
        <v>32</v>
      </c>
      <c r="D343" s="185"/>
      <c r="E343" s="184" t="s">
        <v>66</v>
      </c>
      <c r="F343" s="185"/>
      <c r="G343" s="54" t="s">
        <v>67</v>
      </c>
      <c r="H343" s="136"/>
      <c r="I343" s="15"/>
      <c r="AA343" s="2"/>
    </row>
    <row r="344" spans="1:28" ht="83.25" customHeight="1">
      <c r="A344" s="237" t="s">
        <v>277</v>
      </c>
      <c r="B344" s="238"/>
      <c r="C344" s="238"/>
      <c r="D344" s="238"/>
      <c r="E344" s="238"/>
      <c r="F344" s="238"/>
      <c r="G344" s="239"/>
      <c r="H344" s="136"/>
      <c r="I344" s="15"/>
    </row>
    <row r="345" spans="1:28" ht="147" customHeight="1">
      <c r="A345" s="75">
        <v>1</v>
      </c>
      <c r="B345" s="75" t="s">
        <v>265</v>
      </c>
      <c r="C345" s="295" t="s">
        <v>266</v>
      </c>
      <c r="D345" s="296"/>
      <c r="E345" s="295" t="s">
        <v>267</v>
      </c>
      <c r="F345" s="296"/>
      <c r="G345" s="297" t="s">
        <v>268</v>
      </c>
      <c r="H345" s="136"/>
      <c r="I345" s="15"/>
    </row>
    <row r="346" spans="1:28" ht="32.25" customHeight="1">
      <c r="A346" s="80">
        <v>2</v>
      </c>
      <c r="B346" s="80" t="s">
        <v>269</v>
      </c>
      <c r="C346" s="298" t="s">
        <v>270</v>
      </c>
      <c r="D346" s="299"/>
      <c r="E346" s="298" t="s">
        <v>267</v>
      </c>
      <c r="F346" s="299"/>
      <c r="G346" s="81" t="s">
        <v>271</v>
      </c>
      <c r="H346" s="136"/>
      <c r="I346" s="15"/>
    </row>
    <row r="347" spans="1:28" ht="125.25" customHeight="1">
      <c r="A347" s="172">
        <v>3</v>
      </c>
      <c r="B347" s="300" t="s">
        <v>269</v>
      </c>
      <c r="C347" s="301" t="s">
        <v>515</v>
      </c>
      <c r="D347" s="302"/>
      <c r="E347" s="301" t="s">
        <v>267</v>
      </c>
      <c r="F347" s="296"/>
      <c r="G347" s="303" t="s">
        <v>516</v>
      </c>
      <c r="H347" s="136"/>
      <c r="I347" s="15"/>
    </row>
    <row r="348" spans="1:28" ht="153.75" customHeight="1">
      <c r="A348" s="172">
        <v>4</v>
      </c>
      <c r="B348" s="172" t="s">
        <v>262</v>
      </c>
      <c r="C348" s="291" t="s">
        <v>263</v>
      </c>
      <c r="D348" s="291"/>
      <c r="E348" s="291" t="s">
        <v>333</v>
      </c>
      <c r="F348" s="291"/>
      <c r="G348" s="172" t="s">
        <v>264</v>
      </c>
      <c r="H348" s="136"/>
      <c r="I348" s="15"/>
    </row>
    <row r="349" spans="1:28" ht="69" customHeight="1">
      <c r="A349" s="172">
        <v>5</v>
      </c>
      <c r="B349" s="169" t="s">
        <v>517</v>
      </c>
      <c r="C349" s="198" t="s">
        <v>518</v>
      </c>
      <c r="D349" s="200"/>
      <c r="E349" s="198" t="s">
        <v>519</v>
      </c>
      <c r="F349" s="200"/>
      <c r="G349" s="152" t="s">
        <v>520</v>
      </c>
      <c r="H349" s="136"/>
      <c r="I349" s="15"/>
    </row>
    <row r="350" spans="1:28" ht="131.25" customHeight="1">
      <c r="A350" s="292" t="s">
        <v>308</v>
      </c>
      <c r="B350" s="293"/>
      <c r="C350" s="293"/>
      <c r="D350" s="293"/>
      <c r="E350" s="293"/>
      <c r="F350" s="293"/>
      <c r="G350" s="294"/>
      <c r="H350" s="136"/>
      <c r="I350" s="15"/>
    </row>
    <row r="351" spans="1:28" ht="63" customHeight="1">
      <c r="A351" s="304" t="s">
        <v>689</v>
      </c>
      <c r="B351" s="175" t="s">
        <v>309</v>
      </c>
      <c r="C351" s="269" t="s">
        <v>310</v>
      </c>
      <c r="D351" s="252"/>
      <c r="E351" s="269" t="s">
        <v>311</v>
      </c>
      <c r="F351" s="252"/>
      <c r="G351" s="120" t="s">
        <v>521</v>
      </c>
      <c r="H351" s="175" t="s">
        <v>429</v>
      </c>
      <c r="I351" s="15"/>
    </row>
    <row r="352" spans="1:28" ht="108.75" customHeight="1">
      <c r="A352" s="176" t="s">
        <v>522</v>
      </c>
      <c r="B352" s="175" t="s">
        <v>312</v>
      </c>
      <c r="C352" s="269" t="s">
        <v>331</v>
      </c>
      <c r="D352" s="252"/>
      <c r="E352" s="269" t="s">
        <v>311</v>
      </c>
      <c r="F352" s="252"/>
      <c r="G352" s="120" t="s">
        <v>521</v>
      </c>
      <c r="H352" s="175" t="s">
        <v>429</v>
      </c>
      <c r="I352" s="15"/>
    </row>
    <row r="353" spans="1:9" ht="63.75" customHeight="1">
      <c r="A353" s="176" t="s">
        <v>330</v>
      </c>
      <c r="B353" s="175" t="s">
        <v>313</v>
      </c>
      <c r="C353" s="269" t="s">
        <v>314</v>
      </c>
      <c r="D353" s="252"/>
      <c r="E353" s="269" t="s">
        <v>311</v>
      </c>
      <c r="F353" s="252"/>
      <c r="G353" s="120" t="s">
        <v>521</v>
      </c>
      <c r="H353" s="175" t="s">
        <v>429</v>
      </c>
      <c r="I353" s="15"/>
    </row>
    <row r="354" spans="1:9" ht="93.75" customHeight="1">
      <c r="A354" s="176" t="s">
        <v>323</v>
      </c>
      <c r="B354" s="175" t="s">
        <v>315</v>
      </c>
      <c r="C354" s="269" t="s">
        <v>316</v>
      </c>
      <c r="D354" s="252"/>
      <c r="E354" s="269" t="s">
        <v>311</v>
      </c>
      <c r="F354" s="252"/>
      <c r="G354" s="120" t="s">
        <v>521</v>
      </c>
      <c r="H354" s="175" t="s">
        <v>429</v>
      </c>
      <c r="I354" s="15"/>
    </row>
    <row r="355" spans="1:9" ht="141" customHeight="1">
      <c r="A355" s="178" t="s">
        <v>688</v>
      </c>
      <c r="B355" s="179"/>
      <c r="C355" s="179"/>
      <c r="D355" s="179"/>
      <c r="E355" s="179"/>
      <c r="F355" s="179"/>
      <c r="G355" s="180"/>
      <c r="H355" s="136"/>
      <c r="I355" s="15"/>
    </row>
    <row r="356" spans="1:9" ht="135.75" customHeight="1">
      <c r="A356" s="168">
        <v>1</v>
      </c>
      <c r="B356" s="168" t="s">
        <v>369</v>
      </c>
      <c r="C356" s="170" t="s">
        <v>370</v>
      </c>
      <c r="D356" s="171"/>
      <c r="E356" s="170" t="s">
        <v>371</v>
      </c>
      <c r="F356" s="171"/>
      <c r="G356" s="168" t="s">
        <v>372</v>
      </c>
      <c r="H356" s="136"/>
      <c r="I356" s="15"/>
    </row>
    <row r="357" spans="1:9" ht="58.5" customHeight="1">
      <c r="A357" s="175">
        <v>1</v>
      </c>
      <c r="B357" s="175" t="s">
        <v>375</v>
      </c>
      <c r="C357" s="245" t="s">
        <v>376</v>
      </c>
      <c r="D357" s="245"/>
      <c r="E357" s="245" t="s">
        <v>377</v>
      </c>
      <c r="F357" s="245"/>
      <c r="G357" s="120" t="s">
        <v>378</v>
      </c>
      <c r="H357" s="136"/>
      <c r="I357" s="15"/>
    </row>
    <row r="358" spans="1:9" ht="99.75" customHeight="1">
      <c r="A358" s="175">
        <v>2</v>
      </c>
      <c r="B358" s="175" t="s">
        <v>379</v>
      </c>
      <c r="C358" s="245" t="s">
        <v>380</v>
      </c>
      <c r="D358" s="245"/>
      <c r="E358" s="245" t="s">
        <v>377</v>
      </c>
      <c r="F358" s="245"/>
      <c r="G358" s="120" t="s">
        <v>542</v>
      </c>
      <c r="H358" s="136"/>
      <c r="I358" s="15"/>
    </row>
    <row r="359" spans="1:9" ht="231" customHeight="1">
      <c r="A359" s="286">
        <v>3</v>
      </c>
      <c r="B359" s="192" t="s">
        <v>381</v>
      </c>
      <c r="C359" s="305" t="s">
        <v>382</v>
      </c>
      <c r="D359" s="306"/>
      <c r="E359" s="305" t="s">
        <v>377</v>
      </c>
      <c r="F359" s="306"/>
      <c r="G359" s="120" t="s">
        <v>383</v>
      </c>
      <c r="H359" s="136"/>
      <c r="I359" s="15"/>
    </row>
    <row r="360" spans="1:9" ht="94.5" customHeight="1">
      <c r="A360" s="307"/>
      <c r="B360" s="284"/>
      <c r="C360" s="308"/>
      <c r="D360" s="309"/>
      <c r="E360" s="308"/>
      <c r="F360" s="309"/>
      <c r="G360" s="120" t="s">
        <v>384</v>
      </c>
      <c r="H360" s="136"/>
      <c r="I360" s="15"/>
    </row>
    <row r="361" spans="1:9" ht="174.75" customHeight="1">
      <c r="A361" s="307"/>
      <c r="B361" s="284"/>
      <c r="C361" s="308"/>
      <c r="D361" s="309"/>
      <c r="E361" s="308"/>
      <c r="F361" s="309"/>
      <c r="G361" s="120" t="s">
        <v>543</v>
      </c>
      <c r="H361" s="136"/>
      <c r="I361" s="15"/>
    </row>
    <row r="362" spans="1:9" ht="50.25" customHeight="1">
      <c r="A362" s="287"/>
      <c r="B362" s="193"/>
      <c r="C362" s="310"/>
      <c r="D362" s="311"/>
      <c r="E362" s="310"/>
      <c r="F362" s="311"/>
      <c r="G362" s="120" t="s">
        <v>544</v>
      </c>
      <c r="H362" s="136"/>
      <c r="I362" s="15"/>
    </row>
    <row r="363" spans="1:9" ht="81.75" customHeight="1">
      <c r="A363" s="178" t="s">
        <v>173</v>
      </c>
      <c r="B363" s="179"/>
      <c r="C363" s="179"/>
      <c r="D363" s="179"/>
      <c r="E363" s="179"/>
      <c r="F363" s="179"/>
      <c r="G363" s="180"/>
      <c r="H363" s="136"/>
      <c r="I363" s="15"/>
    </row>
    <row r="364" spans="1:9" ht="125.25" customHeight="1">
      <c r="A364" s="175">
        <v>1</v>
      </c>
      <c r="B364" s="175" t="s">
        <v>524</v>
      </c>
      <c r="C364" s="269" t="s">
        <v>525</v>
      </c>
      <c r="D364" s="252"/>
      <c r="E364" s="269" t="s">
        <v>173</v>
      </c>
      <c r="F364" s="252"/>
      <c r="G364" s="120" t="s">
        <v>526</v>
      </c>
      <c r="H364" s="136"/>
      <c r="I364" s="15"/>
    </row>
    <row r="365" spans="1:9" ht="50.25" customHeight="1">
      <c r="A365" s="175">
        <v>2</v>
      </c>
      <c r="B365" s="175" t="s">
        <v>524</v>
      </c>
      <c r="C365" s="245" t="s">
        <v>527</v>
      </c>
      <c r="D365" s="245"/>
      <c r="E365" s="245" t="s">
        <v>173</v>
      </c>
      <c r="F365" s="245"/>
      <c r="G365" s="120" t="s">
        <v>528</v>
      </c>
      <c r="H365" s="136"/>
      <c r="I365" s="15"/>
    </row>
    <row r="366" spans="1:9" ht="120.75" customHeight="1">
      <c r="A366" s="175">
        <v>3</v>
      </c>
      <c r="B366" s="175" t="s">
        <v>524</v>
      </c>
      <c r="C366" s="245" t="s">
        <v>529</v>
      </c>
      <c r="D366" s="245"/>
      <c r="E366" s="245" t="s">
        <v>173</v>
      </c>
      <c r="F366" s="245"/>
      <c r="G366" s="120" t="s">
        <v>530</v>
      </c>
      <c r="H366" s="136"/>
      <c r="I366" s="15"/>
    </row>
    <row r="367" spans="1:9" ht="109.5" customHeight="1">
      <c r="A367" s="175">
        <v>4</v>
      </c>
      <c r="B367" s="175" t="s">
        <v>524</v>
      </c>
      <c r="C367" s="245" t="s">
        <v>531</v>
      </c>
      <c r="D367" s="245"/>
      <c r="E367" s="245" t="s">
        <v>173</v>
      </c>
      <c r="F367" s="245"/>
      <c r="G367" s="120" t="s">
        <v>532</v>
      </c>
      <c r="H367" s="136"/>
      <c r="I367" s="15"/>
    </row>
    <row r="368" spans="1:9" ht="48" customHeight="1">
      <c r="A368" s="175">
        <v>5</v>
      </c>
      <c r="B368" s="175" t="s">
        <v>533</v>
      </c>
      <c r="C368" s="312" t="s">
        <v>534</v>
      </c>
      <c r="D368" s="252"/>
      <c r="E368" s="245" t="s">
        <v>173</v>
      </c>
      <c r="F368" s="245"/>
      <c r="G368" s="120" t="s">
        <v>535</v>
      </c>
      <c r="H368" s="136"/>
      <c r="I368" s="15"/>
    </row>
    <row r="369" spans="1:9" ht="35.25" customHeight="1">
      <c r="A369" s="175">
        <v>6</v>
      </c>
      <c r="B369" s="175" t="s">
        <v>536</v>
      </c>
      <c r="C369" s="312" t="s">
        <v>537</v>
      </c>
      <c r="D369" s="252"/>
      <c r="E369" s="245" t="s">
        <v>173</v>
      </c>
      <c r="F369" s="245"/>
      <c r="G369" s="120" t="s">
        <v>538</v>
      </c>
      <c r="H369" s="153"/>
      <c r="I369" s="15"/>
    </row>
    <row r="370" spans="1:9" ht="40.5" customHeight="1">
      <c r="A370" s="175">
        <v>7</v>
      </c>
      <c r="B370" s="175" t="s">
        <v>539</v>
      </c>
      <c r="C370" s="312" t="s">
        <v>540</v>
      </c>
      <c r="D370" s="252"/>
      <c r="E370" s="245" t="s">
        <v>173</v>
      </c>
      <c r="F370" s="245"/>
      <c r="G370" s="120" t="s">
        <v>541</v>
      </c>
      <c r="H370" s="153"/>
      <c r="I370" s="15"/>
    </row>
    <row r="371" spans="1:9" ht="102.75" customHeight="1">
      <c r="A371" s="168"/>
      <c r="B371" s="168"/>
      <c r="C371" s="198"/>
      <c r="D371" s="200"/>
      <c r="E371" s="198"/>
      <c r="F371" s="200"/>
      <c r="G371" s="174"/>
      <c r="H371" s="153"/>
      <c r="I371" s="15"/>
    </row>
    <row r="372" spans="1:9" ht="99" customHeight="1">
      <c r="A372" s="214" t="s">
        <v>278</v>
      </c>
      <c r="B372" s="215"/>
      <c r="C372" s="215"/>
      <c r="D372" s="215"/>
      <c r="E372" s="215"/>
      <c r="F372" s="215"/>
      <c r="G372" s="216"/>
      <c r="H372" s="153"/>
      <c r="I372" s="15"/>
    </row>
    <row r="373" spans="1:9" ht="201.75" customHeight="1">
      <c r="A373" s="47">
        <v>1</v>
      </c>
      <c r="B373" s="47" t="s">
        <v>668</v>
      </c>
      <c r="C373" s="198" t="s">
        <v>669</v>
      </c>
      <c r="D373" s="200"/>
      <c r="E373" s="198" t="s">
        <v>671</v>
      </c>
      <c r="F373" s="200"/>
      <c r="G373" s="154" t="s">
        <v>667</v>
      </c>
      <c r="H373" s="153"/>
      <c r="I373" s="15"/>
    </row>
    <row r="374" spans="1:9" ht="87.75" customHeight="1">
      <c r="A374" s="47">
        <v>1</v>
      </c>
      <c r="B374" s="47" t="s">
        <v>673</v>
      </c>
      <c r="C374" s="198" t="s">
        <v>672</v>
      </c>
      <c r="D374" s="200"/>
      <c r="E374" s="198" t="s">
        <v>386</v>
      </c>
      <c r="F374" s="200"/>
      <c r="G374" s="154" t="s">
        <v>670</v>
      </c>
      <c r="H374" s="30"/>
      <c r="I374" s="15"/>
    </row>
    <row r="375" spans="1:9" ht="179.25" customHeight="1">
      <c r="A375" s="47">
        <v>6</v>
      </c>
      <c r="B375" s="155" t="s">
        <v>673</v>
      </c>
      <c r="C375" s="198" t="s">
        <v>675</v>
      </c>
      <c r="D375" s="200"/>
      <c r="E375" s="198" t="s">
        <v>386</v>
      </c>
      <c r="F375" s="200"/>
      <c r="G375" s="154" t="s">
        <v>674</v>
      </c>
      <c r="H375" s="153"/>
      <c r="I375" s="15"/>
    </row>
    <row r="376" spans="1:9" ht="63" customHeight="1">
      <c r="A376" s="227" t="s">
        <v>68</v>
      </c>
      <c r="B376" s="233"/>
      <c r="C376" s="233"/>
      <c r="D376" s="233"/>
      <c r="E376" s="233"/>
      <c r="F376" s="233"/>
      <c r="G376" s="228"/>
      <c r="H376" s="136"/>
      <c r="I376" s="15"/>
    </row>
    <row r="377" spans="1:9" ht="57" customHeight="1">
      <c r="A377" s="184" t="s">
        <v>69</v>
      </c>
      <c r="B377" s="185"/>
      <c r="C377" s="54" t="s">
        <v>70</v>
      </c>
      <c r="D377" s="184" t="s">
        <v>71</v>
      </c>
      <c r="E377" s="185"/>
      <c r="F377" s="54" t="s">
        <v>63</v>
      </c>
      <c r="G377" s="54" t="s">
        <v>72</v>
      </c>
      <c r="H377" s="136"/>
      <c r="I377" s="15"/>
    </row>
    <row r="378" spans="1:9" ht="52.5" customHeight="1">
      <c r="A378" s="237" t="s">
        <v>278</v>
      </c>
      <c r="B378" s="238"/>
      <c r="C378" s="238"/>
      <c r="D378" s="238"/>
      <c r="E378" s="238"/>
      <c r="F378" s="238"/>
      <c r="G378" s="239"/>
      <c r="H378" s="136"/>
      <c r="I378" s="15"/>
    </row>
    <row r="379" spans="1:9" ht="33.75" customHeight="1">
      <c r="A379" s="198" t="s">
        <v>694</v>
      </c>
      <c r="B379" s="200"/>
      <c r="C379" s="168" t="s">
        <v>691</v>
      </c>
      <c r="D379" s="198" t="s">
        <v>693</v>
      </c>
      <c r="E379" s="200"/>
      <c r="F379" s="168" t="s">
        <v>692</v>
      </c>
      <c r="G379" s="168"/>
      <c r="H379" s="136"/>
      <c r="I379" s="15"/>
    </row>
    <row r="380" spans="1:9" ht="68.25" customHeight="1">
      <c r="A380" s="243" t="s">
        <v>387</v>
      </c>
      <c r="B380" s="244"/>
      <c r="C380" s="173" t="s">
        <v>388</v>
      </c>
      <c r="D380" s="243" t="s">
        <v>676</v>
      </c>
      <c r="E380" s="244"/>
      <c r="F380" s="156" t="s">
        <v>389</v>
      </c>
      <c r="G380" s="157" t="s">
        <v>390</v>
      </c>
      <c r="H380" s="136"/>
      <c r="I380" s="15"/>
    </row>
    <row r="381" spans="1:9" ht="33" customHeight="1">
      <c r="A381" s="255" t="s">
        <v>394</v>
      </c>
      <c r="B381" s="256"/>
      <c r="C381" s="256"/>
      <c r="D381" s="256"/>
      <c r="E381" s="256"/>
      <c r="F381" s="256"/>
      <c r="G381" s="257"/>
      <c r="H381" s="136"/>
      <c r="I381" s="15"/>
    </row>
    <row r="382" spans="1:9" ht="47.25" customHeight="1">
      <c r="A382" s="177" t="s">
        <v>334</v>
      </c>
      <c r="B382" s="177"/>
      <c r="C382" s="158" t="s">
        <v>335</v>
      </c>
      <c r="D382" s="204" t="s">
        <v>336</v>
      </c>
      <c r="E382" s="204"/>
      <c r="F382" s="159" t="s">
        <v>337</v>
      </c>
      <c r="G382" s="54"/>
      <c r="H382" s="136"/>
      <c r="I382" s="15"/>
    </row>
    <row r="383" spans="1:9" ht="28.5" customHeight="1">
      <c r="A383" s="201"/>
      <c r="B383" s="203"/>
      <c r="C383" s="144"/>
      <c r="D383" s="201"/>
      <c r="E383" s="203"/>
      <c r="F383" s="49"/>
      <c r="G383" s="49"/>
      <c r="H383" s="136"/>
      <c r="I383" s="15"/>
    </row>
    <row r="384" spans="1:9" ht="16.5">
      <c r="A384" s="201"/>
      <c r="B384" s="203"/>
      <c r="C384" s="144"/>
      <c r="D384" s="201"/>
      <c r="E384" s="203"/>
      <c r="F384" s="49"/>
      <c r="G384" s="49"/>
      <c r="H384" s="136"/>
      <c r="I384" s="15"/>
    </row>
    <row r="385" spans="1:36" ht="38.25" customHeight="1">
      <c r="A385" s="189" t="s">
        <v>73</v>
      </c>
      <c r="B385" s="190"/>
      <c r="C385" s="190"/>
      <c r="D385" s="190"/>
      <c r="E385" s="190"/>
      <c r="F385" s="190"/>
      <c r="G385" s="191"/>
      <c r="H385" s="136"/>
      <c r="I385" s="15"/>
    </row>
    <row r="386" spans="1:36" ht="150" customHeight="1">
      <c r="A386" s="54" t="s">
        <v>74</v>
      </c>
      <c r="B386" s="54" t="s">
        <v>75</v>
      </c>
      <c r="C386" s="184" t="s">
        <v>32</v>
      </c>
      <c r="D386" s="185"/>
      <c r="E386" s="54" t="s">
        <v>76</v>
      </c>
      <c r="F386" s="184" t="s">
        <v>115</v>
      </c>
      <c r="G386" s="185"/>
      <c r="H386" s="136"/>
      <c r="I386" s="15"/>
    </row>
    <row r="387" spans="1:36" ht="95.25" customHeight="1">
      <c r="A387" s="313">
        <v>14129</v>
      </c>
      <c r="B387" s="314">
        <v>44811</v>
      </c>
      <c r="C387" s="181" t="s">
        <v>680</v>
      </c>
      <c r="D387" s="183"/>
      <c r="E387" s="49" t="s">
        <v>677</v>
      </c>
      <c r="F387" s="315" t="s">
        <v>678</v>
      </c>
      <c r="G387" s="316"/>
      <c r="H387" s="136"/>
      <c r="I387" s="15"/>
    </row>
    <row r="388" spans="1:36" ht="47.25" customHeight="1">
      <c r="A388" s="49">
        <v>13931</v>
      </c>
      <c r="B388" s="317">
        <v>44770</v>
      </c>
      <c r="C388" s="181" t="s">
        <v>680</v>
      </c>
      <c r="D388" s="183"/>
      <c r="E388" s="49" t="s">
        <v>679</v>
      </c>
      <c r="F388" s="315" t="s">
        <v>678</v>
      </c>
      <c r="G388" s="316"/>
      <c r="H388" s="136"/>
      <c r="I388" s="15"/>
    </row>
    <row r="389" spans="1:36" ht="69.75" customHeight="1">
      <c r="A389" s="47"/>
      <c r="B389" s="160"/>
      <c r="C389" s="201"/>
      <c r="D389" s="203"/>
      <c r="E389" s="47"/>
      <c r="F389" s="258"/>
      <c r="G389" s="290"/>
      <c r="H389" s="136"/>
      <c r="I389" s="15"/>
    </row>
    <row r="390" spans="1:36" ht="24" customHeight="1">
      <c r="A390" s="214" t="s">
        <v>108</v>
      </c>
      <c r="B390" s="215"/>
      <c r="C390" s="215"/>
      <c r="D390" s="215"/>
      <c r="E390" s="215"/>
      <c r="F390" s="215"/>
      <c r="G390" s="216"/>
      <c r="H390" s="136"/>
      <c r="I390" s="15"/>
    </row>
    <row r="391" spans="1:36" ht="78.75" customHeight="1">
      <c r="A391" s="40"/>
      <c r="B391" s="32"/>
      <c r="C391" s="32"/>
      <c r="D391" s="32"/>
      <c r="E391" s="32"/>
      <c r="F391" s="32"/>
      <c r="G391" s="33"/>
      <c r="H391" s="136"/>
      <c r="I391" s="15"/>
    </row>
    <row r="392" spans="1:36" ht="68.25" customHeight="1">
      <c r="A392" s="189" t="s">
        <v>77</v>
      </c>
      <c r="B392" s="190"/>
      <c r="C392" s="190"/>
      <c r="D392" s="190"/>
      <c r="E392" s="190"/>
      <c r="F392" s="190"/>
      <c r="G392" s="191"/>
      <c r="H392" s="136"/>
      <c r="I392" s="15"/>
    </row>
    <row r="393" spans="1:36" ht="72" customHeight="1">
      <c r="A393" s="184" t="s">
        <v>78</v>
      </c>
      <c r="B393" s="186"/>
      <c r="C393" s="186"/>
      <c r="D393" s="186"/>
      <c r="E393" s="186"/>
      <c r="F393" s="186"/>
      <c r="G393" s="185"/>
      <c r="H393" s="136"/>
      <c r="I393" s="15"/>
    </row>
    <row r="394" spans="1:36" ht="30.75" customHeight="1">
      <c r="A394" s="59" t="s">
        <v>116</v>
      </c>
      <c r="B394" s="59" t="s">
        <v>113</v>
      </c>
      <c r="C394" s="184" t="s">
        <v>32</v>
      </c>
      <c r="D394" s="186"/>
      <c r="E394" s="185"/>
      <c r="F394" s="184" t="s">
        <v>79</v>
      </c>
      <c r="G394" s="185"/>
      <c r="H394" s="136"/>
      <c r="I394" s="15"/>
    </row>
    <row r="395" spans="1:36" ht="47.25" customHeight="1">
      <c r="A395" s="85"/>
      <c r="B395" s="161"/>
      <c r="C395" s="177"/>
      <c r="D395" s="177"/>
      <c r="E395" s="177"/>
      <c r="F395" s="206"/>
      <c r="G395" s="207"/>
      <c r="H395" s="136"/>
      <c r="I395" s="15"/>
    </row>
    <row r="396" spans="1:36" ht="35.25" customHeight="1">
      <c r="A396" s="85"/>
      <c r="B396" s="161"/>
      <c r="C396" s="177"/>
      <c r="D396" s="210"/>
      <c r="E396" s="210"/>
      <c r="F396" s="206"/>
      <c r="G396" s="207"/>
      <c r="H396" s="136"/>
      <c r="I396" s="15"/>
    </row>
    <row r="397" spans="1:36" ht="37.5" customHeight="1">
      <c r="A397" s="162"/>
      <c r="B397" s="163"/>
      <c r="C397" s="240"/>
      <c r="D397" s="240"/>
      <c r="E397" s="240"/>
      <c r="F397" s="241"/>
      <c r="G397" s="242"/>
      <c r="H397" s="136"/>
      <c r="I397" s="15"/>
    </row>
    <row r="398" spans="1:36" ht="35.25" customHeight="1">
      <c r="A398" s="211" t="s">
        <v>80</v>
      </c>
      <c r="B398" s="211"/>
      <c r="C398" s="211"/>
      <c r="D398" s="211"/>
      <c r="E398" s="211"/>
      <c r="F398" s="211"/>
      <c r="G398" s="211"/>
      <c r="H398" s="136"/>
      <c r="I398" s="15"/>
    </row>
    <row r="399" spans="1:36" ht="25.5" customHeight="1">
      <c r="A399" s="164" t="s">
        <v>116</v>
      </c>
      <c r="B399" s="164" t="s">
        <v>113</v>
      </c>
      <c r="C399" s="212" t="s">
        <v>32</v>
      </c>
      <c r="D399" s="212"/>
      <c r="E399" s="212"/>
      <c r="F399" s="213" t="s">
        <v>79</v>
      </c>
      <c r="G399" s="213"/>
      <c r="H399" s="136"/>
      <c r="I399" s="15"/>
      <c r="AJ399" s="24"/>
    </row>
    <row r="400" spans="1:36" ht="18" customHeight="1">
      <c r="A400" s="85"/>
      <c r="B400" s="161"/>
      <c r="C400" s="177"/>
      <c r="D400" s="177"/>
      <c r="E400" s="177"/>
      <c r="F400" s="206"/>
      <c r="G400" s="207"/>
      <c r="H400" s="136"/>
      <c r="I400" s="15"/>
    </row>
    <row r="401" spans="1:47" ht="20.25" customHeight="1">
      <c r="A401" s="85"/>
      <c r="B401" s="161"/>
      <c r="C401" s="177"/>
      <c r="D401" s="210"/>
      <c r="E401" s="210"/>
      <c r="F401" s="206"/>
      <c r="G401" s="207"/>
      <c r="H401" s="136"/>
      <c r="I401" s="15"/>
      <c r="AK401" s="24"/>
      <c r="AL401" s="24"/>
    </row>
    <row r="402" spans="1:47" ht="20.25" customHeight="1">
      <c r="A402" s="85"/>
      <c r="B402" s="161"/>
      <c r="C402" s="198"/>
      <c r="D402" s="199"/>
      <c r="E402" s="200"/>
      <c r="F402" s="208"/>
      <c r="G402" s="209"/>
      <c r="H402" s="136"/>
      <c r="I402" s="15"/>
    </row>
    <row r="403" spans="1:47" ht="13.5" customHeight="1">
      <c r="A403" s="85"/>
      <c r="B403" s="161"/>
      <c r="C403" s="177"/>
      <c r="D403" s="210"/>
      <c r="E403" s="210"/>
      <c r="F403" s="206"/>
      <c r="G403" s="207"/>
      <c r="H403" s="136"/>
      <c r="I403" s="15"/>
      <c r="AM403" s="24"/>
      <c r="AN403" s="24"/>
      <c r="AO403" s="24"/>
    </row>
    <row r="404" spans="1:47" ht="21" customHeight="1">
      <c r="A404" s="85"/>
      <c r="B404" s="161"/>
      <c r="C404" s="198"/>
      <c r="D404" s="199"/>
      <c r="E404" s="200"/>
      <c r="F404" s="208"/>
      <c r="G404" s="209"/>
      <c r="H404" s="136"/>
      <c r="I404" s="15"/>
      <c r="S404" s="24"/>
      <c r="T404" s="24"/>
      <c r="U404" s="24"/>
      <c r="V404" s="24"/>
      <c r="W404" s="24"/>
      <c r="X404" s="24"/>
      <c r="Y404" s="24"/>
    </row>
    <row r="405" spans="1:47" ht="23.25" customHeight="1">
      <c r="A405" s="49"/>
      <c r="B405" s="49"/>
      <c r="C405" s="184"/>
      <c r="D405" s="186"/>
      <c r="E405" s="185"/>
      <c r="F405" s="184"/>
      <c r="G405" s="185"/>
      <c r="H405" s="136"/>
      <c r="I405" s="15"/>
      <c r="Z405" s="24"/>
      <c r="AP405" s="24"/>
    </row>
    <row r="406" spans="1:47" ht="33.75" customHeight="1">
      <c r="A406" s="237" t="s">
        <v>81</v>
      </c>
      <c r="B406" s="238"/>
      <c r="C406" s="238"/>
      <c r="D406" s="238"/>
      <c r="E406" s="238"/>
      <c r="F406" s="238"/>
      <c r="G406" s="239"/>
      <c r="H406" s="136"/>
      <c r="I406" s="15"/>
    </row>
    <row r="407" spans="1:47" ht="14.25" customHeight="1">
      <c r="A407" s="59" t="s">
        <v>116</v>
      </c>
      <c r="B407" s="59" t="s">
        <v>113</v>
      </c>
      <c r="C407" s="184" t="s">
        <v>32</v>
      </c>
      <c r="D407" s="186"/>
      <c r="E407" s="185"/>
      <c r="F407" s="184" t="s">
        <v>79</v>
      </c>
      <c r="G407" s="185"/>
      <c r="H407" s="136"/>
      <c r="I407" s="15"/>
    </row>
    <row r="408" spans="1:47" ht="23.25" customHeight="1">
      <c r="A408" s="47"/>
      <c r="B408" s="160"/>
      <c r="C408" s="198"/>
      <c r="D408" s="199"/>
      <c r="E408" s="200"/>
      <c r="F408" s="208"/>
      <c r="G408" s="209"/>
      <c r="H408" s="136"/>
      <c r="I408" s="15"/>
    </row>
    <row r="409" spans="1:47" ht="16.5">
      <c r="A409" s="47"/>
      <c r="B409" s="160"/>
      <c r="C409" s="198"/>
      <c r="D409" s="199"/>
      <c r="E409" s="200"/>
      <c r="F409" s="208"/>
      <c r="G409" s="209"/>
      <c r="H409" s="136"/>
      <c r="I409" s="15"/>
      <c r="AQ409" s="24"/>
    </row>
    <row r="410" spans="1:47" ht="15.75" customHeight="1">
      <c r="A410" s="47"/>
      <c r="B410" s="160"/>
      <c r="C410" s="177"/>
      <c r="D410" s="177"/>
      <c r="E410" s="177"/>
      <c r="F410" s="208"/>
      <c r="G410" s="209"/>
      <c r="H410" s="136"/>
      <c r="I410" s="15"/>
      <c r="P410" s="24"/>
      <c r="Q410" s="24"/>
      <c r="R410" s="24"/>
      <c r="AR410" s="24"/>
      <c r="AS410" s="24"/>
      <c r="AT410" s="24"/>
      <c r="AU410" s="24"/>
    </row>
    <row r="411" spans="1:47" ht="16.5">
      <c r="A411" s="49"/>
      <c r="B411" s="49"/>
      <c r="C411" s="205"/>
      <c r="D411" s="205"/>
      <c r="E411" s="205"/>
      <c r="F411" s="184"/>
      <c r="G411" s="185"/>
      <c r="H411" s="136"/>
      <c r="I411" s="15"/>
    </row>
    <row r="412" spans="1:47" ht="16.5">
      <c r="A412" s="201"/>
      <c r="B412" s="202"/>
      <c r="C412" s="202"/>
      <c r="D412" s="202"/>
      <c r="E412" s="202"/>
      <c r="F412" s="202"/>
      <c r="G412" s="203"/>
      <c r="H412" s="136"/>
      <c r="I412" s="15"/>
    </row>
    <row r="413" spans="1:47" ht="16.5">
      <c r="A413" s="189" t="s">
        <v>82</v>
      </c>
      <c r="B413" s="190"/>
      <c r="C413" s="190"/>
      <c r="D413" s="190"/>
      <c r="E413" s="190"/>
      <c r="F413" s="190"/>
      <c r="G413" s="191"/>
      <c r="H413" s="136"/>
      <c r="I413" s="15"/>
    </row>
    <row r="414" spans="1:47" ht="27.75" customHeight="1">
      <c r="A414" s="59" t="s">
        <v>116</v>
      </c>
      <c r="B414" s="59" t="s">
        <v>113</v>
      </c>
      <c r="C414" s="205" t="s">
        <v>32</v>
      </c>
      <c r="D414" s="205"/>
      <c r="E414" s="205"/>
      <c r="F414" s="184" t="s">
        <v>79</v>
      </c>
      <c r="G414" s="185"/>
      <c r="H414" s="136"/>
      <c r="I414" s="15"/>
    </row>
    <row r="415" spans="1:47" ht="40.5" customHeight="1">
      <c r="A415" s="85"/>
      <c r="B415" s="161"/>
      <c r="C415" s="177"/>
      <c r="D415" s="177"/>
      <c r="E415" s="177"/>
      <c r="F415" s="206"/>
      <c r="G415" s="207"/>
      <c r="H415" s="136"/>
      <c r="I415" s="15"/>
    </row>
    <row r="416" spans="1:47" ht="34.5" customHeight="1">
      <c r="A416" s="85"/>
      <c r="B416" s="161"/>
      <c r="C416" s="198"/>
      <c r="D416" s="199"/>
      <c r="E416" s="200"/>
      <c r="F416" s="208"/>
      <c r="G416" s="209"/>
      <c r="H416" s="136"/>
      <c r="I416" s="15"/>
    </row>
    <row r="417" spans="1:48" ht="24.75" customHeight="1">
      <c r="A417" s="85"/>
      <c r="B417" s="161"/>
      <c r="C417" s="177"/>
      <c r="D417" s="177"/>
      <c r="E417" s="177"/>
      <c r="F417" s="206"/>
      <c r="G417" s="207"/>
      <c r="H417" s="136"/>
      <c r="I417" s="15"/>
    </row>
    <row r="418" spans="1:48" ht="27" customHeight="1">
      <c r="A418" s="165"/>
      <c r="B418" s="165"/>
      <c r="C418" s="217"/>
      <c r="D418" s="217"/>
      <c r="E418" s="217"/>
      <c r="F418" s="184"/>
      <c r="G418" s="185"/>
      <c r="H418" s="136"/>
      <c r="I418" s="15"/>
    </row>
    <row r="419" spans="1:48" ht="21.75" customHeight="1">
      <c r="A419" s="189" t="s">
        <v>83</v>
      </c>
      <c r="B419" s="190"/>
      <c r="C419" s="190"/>
      <c r="D419" s="190"/>
      <c r="E419" s="190"/>
      <c r="F419" s="190"/>
      <c r="G419" s="191"/>
      <c r="H419" s="136"/>
      <c r="I419" s="15"/>
    </row>
    <row r="420" spans="1:48" ht="34.5" customHeight="1">
      <c r="A420" s="54" t="s">
        <v>5</v>
      </c>
      <c r="B420" s="59" t="s">
        <v>113</v>
      </c>
      <c r="C420" s="205" t="s">
        <v>84</v>
      </c>
      <c r="D420" s="205"/>
      <c r="E420" s="205"/>
      <c r="F420" s="184" t="s">
        <v>85</v>
      </c>
      <c r="G420" s="185"/>
      <c r="H420" s="136"/>
      <c r="I420" s="15"/>
    </row>
    <row r="421" spans="1:48" ht="16.5">
      <c r="A421" s="49"/>
      <c r="B421" s="49"/>
      <c r="C421" s="201"/>
      <c r="D421" s="202"/>
      <c r="E421" s="203"/>
      <c r="F421" s="201"/>
      <c r="G421" s="203"/>
      <c r="H421" s="136"/>
      <c r="I421" s="15"/>
    </row>
    <row r="422" spans="1:48" ht="16.5">
      <c r="A422" s="49"/>
      <c r="B422" s="49"/>
      <c r="C422" s="201"/>
      <c r="D422" s="202"/>
      <c r="E422" s="203"/>
      <c r="F422" s="201"/>
      <c r="G422" s="203"/>
      <c r="H422" s="136"/>
      <c r="I422" s="15"/>
    </row>
    <row r="423" spans="1:48" ht="14.25" customHeight="1">
      <c r="A423" s="40"/>
      <c r="B423" s="32"/>
      <c r="C423" s="32"/>
      <c r="D423" s="32"/>
      <c r="E423" s="32"/>
      <c r="F423" s="32"/>
      <c r="G423" s="33"/>
      <c r="H423" s="136"/>
      <c r="I423" s="15"/>
      <c r="AF423" s="24"/>
    </row>
    <row r="424" spans="1:48" ht="30.75" customHeight="1">
      <c r="A424" s="189" t="s">
        <v>86</v>
      </c>
      <c r="B424" s="190"/>
      <c r="C424" s="190"/>
      <c r="D424" s="190"/>
      <c r="E424" s="190"/>
      <c r="F424" s="190"/>
      <c r="G424" s="191"/>
      <c r="H424" s="136"/>
      <c r="I424" s="15"/>
    </row>
    <row r="425" spans="1:48" s="24" customFormat="1" ht="38.25" customHeight="1">
      <c r="A425" s="205" t="s">
        <v>87</v>
      </c>
      <c r="B425" s="205"/>
      <c r="C425" s="205"/>
      <c r="D425" s="184" t="s">
        <v>94</v>
      </c>
      <c r="E425" s="186"/>
      <c r="F425" s="186"/>
      <c r="G425" s="185"/>
      <c r="H425" s="136"/>
      <c r="I425" s="1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row>
    <row r="426" spans="1:48" ht="24.75" customHeight="1">
      <c r="A426" s="177">
        <v>2019</v>
      </c>
      <c r="B426" s="177"/>
      <c r="C426" s="177"/>
      <c r="D426" s="198">
        <v>1.47</v>
      </c>
      <c r="E426" s="199"/>
      <c r="F426" s="199"/>
      <c r="G426" s="200"/>
      <c r="H426" s="136"/>
      <c r="I426" s="15"/>
    </row>
    <row r="427" spans="1:48" ht="39.75" customHeight="1">
      <c r="A427" s="177">
        <v>2020</v>
      </c>
      <c r="B427" s="177"/>
      <c r="C427" s="177"/>
      <c r="D427" s="198">
        <v>2.3199999999999998</v>
      </c>
      <c r="E427" s="199"/>
      <c r="F427" s="199"/>
      <c r="G427" s="200"/>
      <c r="H427" s="136"/>
      <c r="I427" s="15"/>
      <c r="AV427" s="24"/>
    </row>
    <row r="428" spans="1:48" ht="28.5" customHeight="1">
      <c r="A428" s="177">
        <v>2021</v>
      </c>
      <c r="B428" s="177"/>
      <c r="C428" s="177"/>
      <c r="D428" s="198">
        <v>2.34</v>
      </c>
      <c r="E428" s="199"/>
      <c r="F428" s="199"/>
      <c r="G428" s="200"/>
      <c r="H428" s="136"/>
      <c r="I428" s="15"/>
    </row>
    <row r="429" spans="1:48" ht="21.75" customHeight="1">
      <c r="A429" s="218" t="s">
        <v>119</v>
      </c>
      <c r="B429" s="219"/>
      <c r="C429" s="219"/>
      <c r="D429" s="219"/>
      <c r="E429" s="219"/>
      <c r="F429" s="219"/>
      <c r="G429" s="220"/>
      <c r="H429" s="136"/>
      <c r="I429" s="15"/>
    </row>
    <row r="430" spans="1:48" ht="37.5" customHeight="1">
      <c r="A430" s="262" t="s">
        <v>690</v>
      </c>
      <c r="B430" s="225"/>
      <c r="C430" s="225"/>
      <c r="D430" s="225"/>
      <c r="E430" s="225"/>
      <c r="F430" s="225"/>
      <c r="G430" s="226"/>
      <c r="H430" s="166"/>
      <c r="I430" s="26"/>
      <c r="J430" s="24"/>
      <c r="K430" s="24"/>
      <c r="L430" s="24"/>
      <c r="M430" s="24"/>
      <c r="N430" s="24"/>
      <c r="O430" s="24"/>
    </row>
    <row r="431" spans="1:48" ht="16.5">
      <c r="A431" s="262"/>
      <c r="B431" s="225"/>
      <c r="C431" s="225"/>
      <c r="D431" s="225"/>
      <c r="E431" s="225"/>
      <c r="F431" s="225"/>
      <c r="G431" s="226"/>
      <c r="H431" s="136"/>
      <c r="I431" s="15"/>
    </row>
    <row r="432" spans="1:48" ht="19.5" customHeight="1">
      <c r="A432" s="262"/>
      <c r="B432" s="225"/>
      <c r="C432" s="225"/>
      <c r="D432" s="225"/>
      <c r="E432" s="225"/>
      <c r="F432" s="225"/>
      <c r="G432" s="226"/>
      <c r="H432" s="136"/>
      <c r="I432" s="15"/>
    </row>
    <row r="433" spans="1:9" ht="0.75" customHeight="1">
      <c r="A433" s="262"/>
      <c r="B433" s="225"/>
      <c r="C433" s="225"/>
      <c r="D433" s="225"/>
      <c r="E433" s="225"/>
      <c r="F433" s="225"/>
      <c r="G433" s="226"/>
      <c r="H433" s="136"/>
      <c r="I433" s="15"/>
    </row>
    <row r="434" spans="1:9" ht="16.5" hidden="1">
      <c r="A434" s="262"/>
      <c r="B434" s="225"/>
      <c r="C434" s="225"/>
      <c r="D434" s="225"/>
      <c r="E434" s="225"/>
      <c r="F434" s="225"/>
      <c r="G434" s="226"/>
      <c r="H434" s="136"/>
      <c r="I434" s="15"/>
    </row>
    <row r="435" spans="1:9" ht="16.5" hidden="1">
      <c r="A435" s="262"/>
      <c r="B435" s="225"/>
      <c r="C435" s="225"/>
      <c r="D435" s="225"/>
      <c r="E435" s="225"/>
      <c r="F435" s="225"/>
      <c r="G435" s="226"/>
      <c r="H435" s="136"/>
      <c r="I435" s="15"/>
    </row>
    <row r="436" spans="1:9" ht="16.5" hidden="1" customHeight="1">
      <c r="A436" s="262"/>
      <c r="B436" s="225"/>
      <c r="C436" s="225"/>
      <c r="D436" s="225"/>
      <c r="E436" s="225"/>
      <c r="F436" s="225"/>
      <c r="G436" s="226"/>
      <c r="H436" s="136"/>
      <c r="I436" s="15"/>
    </row>
    <row r="437" spans="1:9" ht="15.75" hidden="1">
      <c r="A437" s="262"/>
      <c r="B437" s="225"/>
      <c r="C437" s="225"/>
      <c r="D437" s="225"/>
      <c r="E437" s="225"/>
      <c r="F437" s="225"/>
      <c r="G437" s="226"/>
      <c r="H437" s="167"/>
    </row>
    <row r="438" spans="1:9" ht="15.75">
      <c r="A438" s="263"/>
      <c r="B438" s="264"/>
      <c r="C438" s="264"/>
      <c r="D438" s="264"/>
      <c r="E438" s="264"/>
      <c r="F438" s="264"/>
      <c r="G438" s="265"/>
      <c r="H438" s="167"/>
    </row>
    <row r="439" spans="1:9" ht="16.5">
      <c r="A439" s="27"/>
      <c r="B439" s="27"/>
      <c r="C439" s="27"/>
      <c r="D439" s="27"/>
      <c r="E439" s="27"/>
      <c r="F439" s="27"/>
      <c r="G439" s="27"/>
      <c r="H439" s="28"/>
    </row>
    <row r="440" spans="1:9" ht="16.5">
      <c r="A440" s="25"/>
      <c r="B440" s="25"/>
      <c r="C440" s="25"/>
      <c r="D440" s="25"/>
      <c r="E440" s="25"/>
      <c r="F440" s="25"/>
      <c r="G440" s="25"/>
    </row>
    <row r="441" spans="1:9">
      <c r="A441" s="5"/>
      <c r="B441" s="5"/>
      <c r="C441" s="5"/>
      <c r="D441" s="5"/>
      <c r="E441" s="5"/>
      <c r="F441" s="5"/>
      <c r="G441" s="5"/>
    </row>
    <row r="442" spans="1:9">
      <c r="A442" s="5"/>
      <c r="B442" s="5"/>
      <c r="C442" s="5"/>
      <c r="D442" s="5"/>
      <c r="E442" s="5"/>
      <c r="F442" s="5"/>
      <c r="G442" s="5"/>
    </row>
    <row r="443" spans="1:9" ht="16.5" customHeight="1">
      <c r="A443" s="5"/>
      <c r="B443" s="5"/>
      <c r="C443" s="5"/>
      <c r="D443" s="5"/>
      <c r="E443" s="5"/>
      <c r="F443" s="5"/>
      <c r="G443" s="5"/>
    </row>
    <row r="444" spans="1:9">
      <c r="A444" s="5"/>
      <c r="B444" s="5"/>
      <c r="C444" s="5"/>
      <c r="D444" s="5"/>
      <c r="E444" s="5"/>
      <c r="F444" s="5"/>
      <c r="G444" s="5"/>
    </row>
    <row r="445" spans="1:9">
      <c r="A445" s="5"/>
      <c r="B445" s="5"/>
      <c r="C445" s="5"/>
      <c r="D445" s="5"/>
      <c r="E445" s="5"/>
      <c r="F445" s="5"/>
      <c r="G445" s="5"/>
    </row>
    <row r="446" spans="1:9" ht="76.5" customHeight="1"/>
    <row r="447" spans="1:9" ht="59.25" customHeight="1"/>
    <row r="448" spans="1:9" ht="45" customHeight="1"/>
    <row r="449" spans="30:31" ht="76.5" customHeight="1"/>
    <row r="450" spans="30:31" ht="53.25" customHeight="1"/>
    <row r="451" spans="30:31" ht="66" customHeight="1"/>
    <row r="452" spans="30:31" ht="9" customHeight="1"/>
    <row r="453" spans="30:31" ht="4.5" customHeight="1"/>
    <row r="454" spans="30:31" ht="8.25" customHeight="1"/>
    <row r="455" spans="30:31" ht="16.5" customHeight="1">
      <c r="AE455" s="24"/>
    </row>
    <row r="456" spans="30:31" ht="16.5" customHeight="1"/>
    <row r="457" spans="30:31" ht="16.5" customHeight="1"/>
    <row r="458" spans="30:31" ht="16.5" customHeight="1"/>
    <row r="459" spans="30:31" ht="16.5" customHeight="1">
      <c r="AD459" s="24"/>
    </row>
    <row r="460" spans="30:31" ht="2.25" customHeight="1"/>
    <row r="461" spans="30:31" ht="16.5" customHeight="1"/>
    <row r="462" spans="30:31" ht="16.5" customHeight="1"/>
    <row r="466" spans="27:29">
      <c r="AA466" s="24"/>
      <c r="AB466" s="24"/>
      <c r="AC466" s="24"/>
    </row>
    <row r="468" spans="27:29" ht="47.25" customHeight="1"/>
    <row r="470" spans="27:29" ht="15" customHeight="1"/>
    <row r="476" spans="27:29" ht="15" customHeight="1"/>
    <row r="477" spans="27:29" ht="16.5" customHeight="1"/>
    <row r="478" spans="27:29" ht="16.5" customHeight="1"/>
    <row r="479" spans="27:29" ht="16.5" customHeight="1"/>
    <row r="481" ht="15.75" customHeight="1"/>
    <row r="483" ht="16.5" customHeight="1"/>
    <row r="489" ht="15.75" customHeight="1"/>
    <row r="490" ht="31.5" customHeight="1"/>
    <row r="491" ht="15.75" customHeight="1"/>
    <row r="494" ht="18" customHeight="1"/>
    <row r="496" ht="16.5" customHeight="1"/>
    <row r="497" ht="15.75" customHeight="1"/>
    <row r="498" ht="15.75" customHeight="1"/>
    <row r="501" ht="15.75" customHeight="1"/>
    <row r="502" ht="15.75" customHeight="1"/>
    <row r="509" ht="15.75" customHeight="1"/>
    <row r="510" ht="15.75" customHeight="1"/>
    <row r="517" ht="15.75" customHeight="1"/>
    <row r="518" ht="15.75" customHeight="1"/>
    <row r="525" ht="15.75" customHeight="1"/>
    <row r="526" ht="15.75" customHeight="1"/>
    <row r="534" ht="16.5" customHeight="1"/>
    <row r="535" ht="15.75" customHeight="1"/>
    <row r="541" ht="18" customHeight="1"/>
    <row r="542" ht="15" customHeight="1"/>
  </sheetData>
  <mergeCells count="332">
    <mergeCell ref="A344:G344"/>
    <mergeCell ref="A350:G350"/>
    <mergeCell ref="A379:B379"/>
    <mergeCell ref="D379:E379"/>
    <mergeCell ref="B64:D64"/>
    <mergeCell ref="B81:D81"/>
    <mergeCell ref="B82:D82"/>
    <mergeCell ref="B83:D83"/>
    <mergeCell ref="B84:D84"/>
    <mergeCell ref="A71:G71"/>
    <mergeCell ref="E62:G62"/>
    <mergeCell ref="E63:G63"/>
    <mergeCell ref="E64:G64"/>
    <mergeCell ref="E100:F100"/>
    <mergeCell ref="E374:F374"/>
    <mergeCell ref="E375:F375"/>
    <mergeCell ref="E77:G77"/>
    <mergeCell ref="A137:A161"/>
    <mergeCell ref="B137:B161"/>
    <mergeCell ref="C373:D373"/>
    <mergeCell ref="C374:D374"/>
    <mergeCell ref="C375:D375"/>
    <mergeCell ref="A338:G338"/>
    <mergeCell ref="A324:G324"/>
    <mergeCell ref="D325:F325"/>
    <mergeCell ref="D337:F337"/>
    <mergeCell ref="A173:A175"/>
    <mergeCell ref="A87:G87"/>
    <mergeCell ref="C88:D88"/>
    <mergeCell ref="E88:F88"/>
    <mergeCell ref="A103:G103"/>
    <mergeCell ref="A106:G106"/>
    <mergeCell ref="F111:G111"/>
    <mergeCell ref="E137:E161"/>
    <mergeCell ref="F137:F161"/>
    <mergeCell ref="A164:H164"/>
    <mergeCell ref="A170:A171"/>
    <mergeCell ref="D34:E34"/>
    <mergeCell ref="F34:G34"/>
    <mergeCell ref="B34:C34"/>
    <mergeCell ref="B45:C45"/>
    <mergeCell ref="E81:G81"/>
    <mergeCell ref="E84:G84"/>
    <mergeCell ref="B76:D76"/>
    <mergeCell ref="E49:F49"/>
    <mergeCell ref="B69:D69"/>
    <mergeCell ref="E53:F53"/>
    <mergeCell ref="E78:G78"/>
    <mergeCell ref="E79:G79"/>
    <mergeCell ref="E80:G80"/>
    <mergeCell ref="E69:G69"/>
    <mergeCell ref="E57:G57"/>
    <mergeCell ref="B58:D58"/>
    <mergeCell ref="E58:G58"/>
    <mergeCell ref="B59:D59"/>
    <mergeCell ref="E59:G59"/>
    <mergeCell ref="E83:G83"/>
    <mergeCell ref="E61:G61"/>
    <mergeCell ref="B61:D61"/>
    <mergeCell ref="B62:D62"/>
    <mergeCell ref="B63:D63"/>
    <mergeCell ref="A430:G438"/>
    <mergeCell ref="B65:D65"/>
    <mergeCell ref="B66:D66"/>
    <mergeCell ref="B67:D67"/>
    <mergeCell ref="B68:D68"/>
    <mergeCell ref="E65:G65"/>
    <mergeCell ref="E66:G66"/>
    <mergeCell ref="E67:G67"/>
    <mergeCell ref="E68:G68"/>
    <mergeCell ref="B72:D72"/>
    <mergeCell ref="E72:G72"/>
    <mergeCell ref="B73:D73"/>
    <mergeCell ref="E73:G73"/>
    <mergeCell ref="B74:D74"/>
    <mergeCell ref="B75:D75"/>
    <mergeCell ref="E74:G74"/>
    <mergeCell ref="E75:G75"/>
    <mergeCell ref="B77:D77"/>
    <mergeCell ref="B78:D78"/>
    <mergeCell ref="B79:D79"/>
    <mergeCell ref="B80:D80"/>
    <mergeCell ref="E76:G76"/>
    <mergeCell ref="A372:G372"/>
    <mergeCell ref="E82:G82"/>
    <mergeCell ref="A1:G2"/>
    <mergeCell ref="A3:G3"/>
    <mergeCell ref="A6:G6"/>
    <mergeCell ref="A13:G13"/>
    <mergeCell ref="A21:G21"/>
    <mergeCell ref="A22:G22"/>
    <mergeCell ref="F25:G25"/>
    <mergeCell ref="F26:G26"/>
    <mergeCell ref="F27:G27"/>
    <mergeCell ref="D25:E25"/>
    <mergeCell ref="D26:E26"/>
    <mergeCell ref="D27:E27"/>
    <mergeCell ref="A7:G12"/>
    <mergeCell ref="A14:G19"/>
    <mergeCell ref="B23:C23"/>
    <mergeCell ref="D23:E23"/>
    <mergeCell ref="F23:G23"/>
    <mergeCell ref="B24:C24"/>
    <mergeCell ref="D24:E24"/>
    <mergeCell ref="B26:C26"/>
    <mergeCell ref="B27:C27"/>
    <mergeCell ref="F24:G24"/>
    <mergeCell ref="B25:C25"/>
    <mergeCell ref="B4:C4"/>
    <mergeCell ref="B5:C5"/>
    <mergeCell ref="A413:G413"/>
    <mergeCell ref="D28:E28"/>
    <mergeCell ref="D29:E29"/>
    <mergeCell ref="D30:E30"/>
    <mergeCell ref="D31:E31"/>
    <mergeCell ref="D33:E33"/>
    <mergeCell ref="B32:C32"/>
    <mergeCell ref="D32:E32"/>
    <mergeCell ref="F32:G32"/>
    <mergeCell ref="B28:C28"/>
    <mergeCell ref="B29:C29"/>
    <mergeCell ref="B30:C30"/>
    <mergeCell ref="B31:C31"/>
    <mergeCell ref="B33:C33"/>
    <mergeCell ref="F30:G30"/>
    <mergeCell ref="F31:G31"/>
    <mergeCell ref="F33:G33"/>
    <mergeCell ref="F28:G28"/>
    <mergeCell ref="F29:G29"/>
    <mergeCell ref="B49:C49"/>
    <mergeCell ref="D383:E383"/>
    <mergeCell ref="D384:E384"/>
    <mergeCell ref="A383:B383"/>
    <mergeCell ref="A384:B384"/>
    <mergeCell ref="C397:E397"/>
    <mergeCell ref="F397:G397"/>
    <mergeCell ref="A376:G376"/>
    <mergeCell ref="A377:B377"/>
    <mergeCell ref="D377:E377"/>
    <mergeCell ref="A380:B380"/>
    <mergeCell ref="D380:E380"/>
    <mergeCell ref="A382:B382"/>
    <mergeCell ref="D382:E382"/>
    <mergeCell ref="A378:G378"/>
    <mergeCell ref="F387:G387"/>
    <mergeCell ref="F388:G388"/>
    <mergeCell ref="F389:G389"/>
    <mergeCell ref="C387:D387"/>
    <mergeCell ref="C388:D388"/>
    <mergeCell ref="C389:D389"/>
    <mergeCell ref="A381:G381"/>
    <mergeCell ref="A429:G429"/>
    <mergeCell ref="F415:G415"/>
    <mergeCell ref="C410:E410"/>
    <mergeCell ref="F410:G410"/>
    <mergeCell ref="C411:E411"/>
    <mergeCell ref="A406:G406"/>
    <mergeCell ref="C407:E407"/>
    <mergeCell ref="F407:G407"/>
    <mergeCell ref="C408:E408"/>
    <mergeCell ref="F408:G408"/>
    <mergeCell ref="C409:E409"/>
    <mergeCell ref="F409:G409"/>
    <mergeCell ref="D425:G425"/>
    <mergeCell ref="F416:G416"/>
    <mergeCell ref="F411:G411"/>
    <mergeCell ref="A412:G412"/>
    <mergeCell ref="A419:G419"/>
    <mergeCell ref="F420:G420"/>
    <mergeCell ref="A427:C427"/>
    <mergeCell ref="A428:C428"/>
    <mergeCell ref="D426:G426"/>
    <mergeCell ref="D427:G427"/>
    <mergeCell ref="D428:G428"/>
    <mergeCell ref="A424:G424"/>
    <mergeCell ref="A110:B110"/>
    <mergeCell ref="A111:B111"/>
    <mergeCell ref="A108:G108"/>
    <mergeCell ref="A101:G101"/>
    <mergeCell ref="A109:B109"/>
    <mergeCell ref="F109:G109"/>
    <mergeCell ref="F110:G110"/>
    <mergeCell ref="B47:C47"/>
    <mergeCell ref="B48:C48"/>
    <mergeCell ref="A54:G54"/>
    <mergeCell ref="A55:G55"/>
    <mergeCell ref="A56:G56"/>
    <mergeCell ref="B53:C53"/>
    <mergeCell ref="C98:D98"/>
    <mergeCell ref="C99:D99"/>
    <mergeCell ref="B60:D60"/>
    <mergeCell ref="B50:C50"/>
    <mergeCell ref="B57:D57"/>
    <mergeCell ref="E50:F50"/>
    <mergeCell ref="E60:G60"/>
    <mergeCell ref="A85:G85"/>
    <mergeCell ref="C100:D100"/>
    <mergeCell ref="E98:F98"/>
    <mergeCell ref="E99:F99"/>
    <mergeCell ref="A40:G40"/>
    <mergeCell ref="A41:G41"/>
    <mergeCell ref="A42:G42"/>
    <mergeCell ref="A43:G43"/>
    <mergeCell ref="E45:F45"/>
    <mergeCell ref="E46:F46"/>
    <mergeCell ref="E47:F47"/>
    <mergeCell ref="E48:F48"/>
    <mergeCell ref="A35:D35"/>
    <mergeCell ref="A36:D36"/>
    <mergeCell ref="A37:D37"/>
    <mergeCell ref="A38:D38"/>
    <mergeCell ref="E35:G35"/>
    <mergeCell ref="E36:G36"/>
    <mergeCell ref="E37:G37"/>
    <mergeCell ref="E38:G38"/>
    <mergeCell ref="B46:C46"/>
    <mergeCell ref="A44:G44"/>
    <mergeCell ref="A425:C425"/>
    <mergeCell ref="F422:G422"/>
    <mergeCell ref="C414:E414"/>
    <mergeCell ref="F414:G414"/>
    <mergeCell ref="C415:E415"/>
    <mergeCell ref="A426:C426"/>
    <mergeCell ref="C422:E422"/>
    <mergeCell ref="C420:E420"/>
    <mergeCell ref="C421:E421"/>
    <mergeCell ref="C416:E416"/>
    <mergeCell ref="C417:E417"/>
    <mergeCell ref="C418:E418"/>
    <mergeCell ref="F421:G421"/>
    <mergeCell ref="F418:G418"/>
    <mergeCell ref="F417:G417"/>
    <mergeCell ref="F400:G400"/>
    <mergeCell ref="C401:E401"/>
    <mergeCell ref="F401:G401"/>
    <mergeCell ref="C402:E402"/>
    <mergeCell ref="F402:G402"/>
    <mergeCell ref="C403:E403"/>
    <mergeCell ref="A385:G385"/>
    <mergeCell ref="C405:E405"/>
    <mergeCell ref="F405:G405"/>
    <mergeCell ref="A392:G392"/>
    <mergeCell ref="A393:G393"/>
    <mergeCell ref="C396:E396"/>
    <mergeCell ref="F396:G396"/>
    <mergeCell ref="A398:G398"/>
    <mergeCell ref="C399:E399"/>
    <mergeCell ref="F399:G399"/>
    <mergeCell ref="C386:D386"/>
    <mergeCell ref="F386:G386"/>
    <mergeCell ref="A390:G390"/>
    <mergeCell ref="A112:G112"/>
    <mergeCell ref="A114:G114"/>
    <mergeCell ref="C352:D352"/>
    <mergeCell ref="E352:F352"/>
    <mergeCell ref="F395:G395"/>
    <mergeCell ref="F403:G403"/>
    <mergeCell ref="C404:E404"/>
    <mergeCell ref="F404:G404"/>
    <mergeCell ref="C369:D369"/>
    <mergeCell ref="E369:F369"/>
    <mergeCell ref="C370:D370"/>
    <mergeCell ref="E370:F370"/>
    <mergeCell ref="C371:D371"/>
    <mergeCell ref="E371:F371"/>
    <mergeCell ref="C394:E394"/>
    <mergeCell ref="F394:G394"/>
    <mergeCell ref="C395:E395"/>
    <mergeCell ref="C400:E400"/>
    <mergeCell ref="C354:D354"/>
    <mergeCell ref="E354:F354"/>
    <mergeCell ref="E373:F373"/>
    <mergeCell ref="C353:D353"/>
    <mergeCell ref="E353:F353"/>
    <mergeCell ref="C364:D364"/>
    <mergeCell ref="E364:F364"/>
    <mergeCell ref="C365:D365"/>
    <mergeCell ref="C366:D366"/>
    <mergeCell ref="C367:D367"/>
    <mergeCell ref="C368:D368"/>
    <mergeCell ref="E365:F365"/>
    <mergeCell ref="E366:F366"/>
    <mergeCell ref="E367:F367"/>
    <mergeCell ref="E368:F368"/>
    <mergeCell ref="A363:G363"/>
    <mergeCell ref="C347:D347"/>
    <mergeCell ref="E347:F347"/>
    <mergeCell ref="D340:F340"/>
    <mergeCell ref="C351:D351"/>
    <mergeCell ref="E343:F343"/>
    <mergeCell ref="E351:F351"/>
    <mergeCell ref="A113:G113"/>
    <mergeCell ref="A116:G116"/>
    <mergeCell ref="A342:G342"/>
    <mergeCell ref="C343:D343"/>
    <mergeCell ref="A199:A200"/>
    <mergeCell ref="B199:B200"/>
    <mergeCell ref="G199:G200"/>
    <mergeCell ref="C346:D346"/>
    <mergeCell ref="E346:F346"/>
    <mergeCell ref="D327:F327"/>
    <mergeCell ref="D328:F328"/>
    <mergeCell ref="D335:F335"/>
    <mergeCell ref="D333:F333"/>
    <mergeCell ref="D334:F334"/>
    <mergeCell ref="D331:F331"/>
    <mergeCell ref="A177:H177"/>
    <mergeCell ref="C137:C161"/>
    <mergeCell ref="D137:D161"/>
    <mergeCell ref="C357:D357"/>
    <mergeCell ref="E357:F357"/>
    <mergeCell ref="C358:D358"/>
    <mergeCell ref="E358:F358"/>
    <mergeCell ref="A359:A362"/>
    <mergeCell ref="B359:B362"/>
    <mergeCell ref="C359:D362"/>
    <mergeCell ref="E359:F362"/>
    <mergeCell ref="A180:G180"/>
    <mergeCell ref="A326:G326"/>
    <mergeCell ref="D330:F330"/>
    <mergeCell ref="A332:G332"/>
    <mergeCell ref="G170:G171"/>
    <mergeCell ref="D336:F336"/>
    <mergeCell ref="A355:G355"/>
    <mergeCell ref="C345:D345"/>
    <mergeCell ref="C348:D348"/>
    <mergeCell ref="C349:D349"/>
    <mergeCell ref="E345:F345"/>
    <mergeCell ref="E348:F348"/>
    <mergeCell ref="E349:F349"/>
    <mergeCell ref="A341:G341"/>
    <mergeCell ref="A210:G210"/>
  </mergeCells>
  <phoneticPr fontId="4" type="noConversion"/>
  <hyperlinks>
    <hyperlink ref="A22" r:id="rId1" display="https://www.mic.gov.py/mic/w/mic/pdf/188.2021.pdf     " xr:uid="{E7036723-0800-4B25-A029-837747BA6D1C}"/>
    <hyperlink ref="A42" r:id="rId2" xr:uid="{0A19D4D5-5268-4D79-A0B5-0FA0E7B8A634}"/>
    <hyperlink ref="A44" r:id="rId3" xr:uid="{5A5CEF43-D6E4-43E5-ADC3-DAE918CACC16}"/>
    <hyperlink ref="F382" r:id="rId4" xr:uid="{F50F03BE-DDBF-49BA-AB19-9E658BC414C8}"/>
    <hyperlink ref="G49" r:id="rId5" display="https://micpy-my.sharepoint.com/:f:/g/personal/scomercio_mic_gov_py/Es9s6yatIt5Ek-TD9mBOvn4BFPX_SCMnPoju3yl4wcETLQ?e=WDPT33" xr:uid="{1F46511B-278E-4B30-8B2D-D2BB905B67D6}"/>
    <hyperlink ref="G50" r:id="rId6" xr:uid="{EB94FC37-5A11-4F1B-A02C-C74CB0756CE8}"/>
    <hyperlink ref="F380" r:id="rId7" xr:uid="{19A3C495-32EF-4BF1-8427-76267502507E}"/>
    <hyperlink ref="G48" r:id="rId8" xr:uid="{567FF120-44DF-4B61-9523-1B0CBCEF65B9}"/>
    <hyperlink ref="G46" r:id="rId9" display="https://micpy-my.sharepoint.com/:x:/g/personal/bianca_balbuena_mic_gov_py/EUfi74CvN-9Aie-CEjjRn2UBnBkvqg_4tWge2BRCwujKrQ?e=CqilfL" xr:uid="{5A09D955-CD40-42CF-B230-518EF2A3A975}"/>
    <hyperlink ref="G47" r:id="rId10" display="https://micpy-my.sharepoint.com/:x:/g/personal/bianca_balbuena_mic_gov_py/EUfi74CvN-9Aie-CEjjRn2UBnBkvqg_4tWge2BRCwujKrQ?e=CqilfL" xr:uid="{E2E41FC3-BA60-4B7F-93B7-49460EFAE3A6}"/>
    <hyperlink ref="E60" r:id="rId11" xr:uid="{84C3555C-A076-4A04-8E24-22DC00A497FA}"/>
    <hyperlink ref="E59" r:id="rId12" xr:uid="{941D3621-7B23-446B-8E1C-A1AB7588712B}"/>
    <hyperlink ref="E58" r:id="rId13" xr:uid="{B8CADBCE-4305-4785-93AB-87727A3402E3}"/>
    <hyperlink ref="E61" r:id="rId14" xr:uid="{1761BAF9-04DA-4B1B-9AA2-4E7E169E5FBD}"/>
    <hyperlink ref="E62" r:id="rId15" xr:uid="{F80E5503-2899-4A12-AE7C-80C9A18E48B3}"/>
    <hyperlink ref="E63:G63" r:id="rId16" display="https://www.mic.gov.py/mic/w/mic/pdf/inciso_c/sueldos_202206-Jun.pdf" xr:uid="{2EA0ED16-1B59-42A7-B5BD-D7B003746E29}"/>
    <hyperlink ref="E64:G64" r:id="rId17" display="https://www.mic.gov.py/mic/w/mic/pdf/inciso_c/sueldos_202207-Jul.pdf" xr:uid="{76B7690C-88A6-40C6-8925-1751579978CB}"/>
    <hyperlink ref="E65:G65" r:id="rId18" display="https://www.mic.gov.py/mic/w/mic/pdf/inciso_c/sueldos_202208-Ago.pdf" xr:uid="{CDF58CB1-390A-4655-A57E-A63ED79A3CC1}"/>
    <hyperlink ref="E73" r:id="rId19" xr:uid="{553BEB5B-6D8B-4BF4-AEE0-288A8418DF66}"/>
    <hyperlink ref="E74" r:id="rId20" xr:uid="{8FF48385-CDF3-456E-B1E7-131A799F830D}"/>
    <hyperlink ref="E75" r:id="rId21" xr:uid="{3AE2FC45-C6AC-40D2-9F56-D5536A7FA14F}"/>
    <hyperlink ref="E76" r:id="rId22" xr:uid="{065CFFCA-FA37-45C0-AC51-572FA359F6D3}"/>
    <hyperlink ref="E77" r:id="rId23" xr:uid="{ABFF56FA-3A76-41FF-B666-368C309109EF}"/>
    <hyperlink ref="E78" r:id="rId24" xr:uid="{3FD2DE1F-3CF7-4448-A586-217C43F957D2}"/>
    <hyperlink ref="E79" r:id="rId25" xr:uid="{2A029D71-DA5D-4412-B5AC-4873AFE57B3E}"/>
    <hyperlink ref="E80" r:id="rId26" xr:uid="{6DDE3406-DA57-4AA7-8FD2-10BAC66A5F1A}"/>
    <hyperlink ref="E81" r:id="rId27" xr:uid="{02CC2D32-91F3-4AEA-9668-7EF35D70C0FD}"/>
    <hyperlink ref="G182" r:id="rId28" xr:uid="{158E7E57-0A02-4EE3-9FA0-514A7A84E6C7}"/>
    <hyperlink ref="G183" r:id="rId29" xr:uid="{29D1F31A-49ED-42CF-8133-D8AAFF31072F}"/>
    <hyperlink ref="G184" r:id="rId30" xr:uid="{929EC4A6-CDA6-49E6-9445-82C0B4780BF6}"/>
    <hyperlink ref="G185" r:id="rId31" xr:uid="{A48DADB5-3753-4CB2-93AC-D506CB89F2BA}"/>
    <hyperlink ref="G186" r:id="rId32" xr:uid="{EEB516E4-3C37-46FD-824A-84293E1D9B31}"/>
    <hyperlink ref="G187" r:id="rId33" xr:uid="{CB7093E8-7007-431E-9890-33CAA5C85612}"/>
    <hyperlink ref="G188" r:id="rId34" xr:uid="{F23B2F76-1178-4609-A0DE-60CB825941A8}"/>
    <hyperlink ref="G189" r:id="rId35" xr:uid="{DEF3CE2F-21D6-49EB-A2B7-BE1646C98CF9}"/>
    <hyperlink ref="G190" r:id="rId36" xr:uid="{0635DE43-506F-4084-9749-4279ADCD72C0}"/>
    <hyperlink ref="G191" r:id="rId37" xr:uid="{24067D33-AD22-45FF-9AB5-E8FDD437D10C}"/>
    <hyperlink ref="G192" r:id="rId38" xr:uid="{CE02968C-3B3A-447A-B62B-E61517FB8AD3}"/>
    <hyperlink ref="G193" r:id="rId39" location="proveedores" xr:uid="{1CFD087C-6473-4E9D-8849-2A310D5C229F}"/>
    <hyperlink ref="G194" r:id="rId40" location="proveedores" xr:uid="{2A875065-DF09-4150-A887-A7A74A3A12D3}"/>
    <hyperlink ref="G195" r:id="rId41" xr:uid="{D808EEC8-128B-4581-9489-8BDD6CEC3DD7}"/>
    <hyperlink ref="G196" r:id="rId42" xr:uid="{D66D4209-708D-411D-B634-D34B120D4943}"/>
    <hyperlink ref="G197" r:id="rId43" location="proveedores" xr:uid="{552AF697-2986-4183-A198-F2600BD9F104}"/>
    <hyperlink ref="G198" r:id="rId44" location="proveedores" xr:uid="{53247E7F-8B67-4BAC-BC5D-5EFA17AF478B}"/>
    <hyperlink ref="G199" r:id="rId45" xr:uid="{CB1AB3EF-5958-4617-881F-FCD67E041360}"/>
    <hyperlink ref="G201" r:id="rId46" location="proveedores" xr:uid="{CEF59180-B0B3-4CFF-913A-DF37DF01464C}"/>
    <hyperlink ref="G202" r:id="rId47" xr:uid="{02DBB9CB-B091-4156-89F2-285C6B6429A7}"/>
    <hyperlink ref="G203" r:id="rId48" xr:uid="{FB95C218-ECBF-42E4-9F56-844FB5DDCD9E}"/>
    <hyperlink ref="G205" r:id="rId49" xr:uid="{F91D0987-B668-46B9-B69E-69A8C64F5E2F}"/>
    <hyperlink ref="G204" r:id="rId50" xr:uid="{EC737AC6-7FB4-40C8-99A8-5A37231B882F}"/>
    <hyperlink ref="G206" r:id="rId51" xr:uid="{59F7DFD4-7B14-4A59-9D66-019F9A7433DA}"/>
    <hyperlink ref="G207" r:id="rId52" xr:uid="{D405C0CA-A022-403F-9C47-473C83E32D57}"/>
    <hyperlink ref="G345" r:id="rId53" xr:uid="{3624725E-493F-4FC6-9B8E-64E8ADAC9323}"/>
    <hyperlink ref="G347" r:id="rId54" xr:uid="{B51F4A66-C94A-4E46-A9F1-41FA38F556CE}"/>
    <hyperlink ref="G349" r:id="rId55" xr:uid="{5BEC3E85-3210-4459-B50A-80D2D80E1B35}"/>
    <hyperlink ref="G352" r:id="rId56" xr:uid="{2DB8644E-9766-4A86-A0E9-B94BA7010C2B}"/>
    <hyperlink ref="G353" r:id="rId57" xr:uid="{0F62F05E-5BE0-419C-AB9A-9E155B1F55A5}"/>
    <hyperlink ref="G354" r:id="rId58" xr:uid="{9DFFF4ED-B998-410E-A28C-5ABBC9491CBA}"/>
    <hyperlink ref="G351" r:id="rId59" xr:uid="{86EBF2B6-A388-4B0C-8CE9-4E5102EA8E95}"/>
    <hyperlink ref="G365" r:id="rId60" xr:uid="{3D49F23E-B84F-47D5-A515-DFC3F0FF24E9}"/>
    <hyperlink ref="G366" r:id="rId61" xr:uid="{BECF7B87-261C-4A97-B9F2-8105B0E2CA16}"/>
    <hyperlink ref="G367" r:id="rId62" xr:uid="{F10E56A9-EAF7-40A2-9EF3-197A6E4CF48A}"/>
    <hyperlink ref="C368" r:id="rId63" display="info@rediex.gov.py" xr:uid="{6BE11EF5-3C3E-4C95-8C7C-E79273D16057}"/>
    <hyperlink ref="C369" r:id="rId64" display="info@rediex.gov.py" xr:uid="{B81FA22E-5619-4CD0-AA83-9416625E4127}"/>
    <hyperlink ref="G369" r:id="rId65" xr:uid="{7251771D-EF37-4967-ABA5-3D7ED1CA62E3}"/>
    <hyperlink ref="C370" r:id="rId66" display="info@rediex.gov.py" xr:uid="{5A2C6674-2B49-425E-B808-06D14EA7E5D5}"/>
    <hyperlink ref="G370" r:id="rId67" xr:uid="{7E3F38C5-2FF7-489F-BC8A-356F7CBF333E}"/>
    <hyperlink ref="G364" r:id="rId68" xr:uid="{CE9B9233-197C-4A41-B461-0DD96C08D4C1}"/>
    <hyperlink ref="G357" r:id="rId69" xr:uid="{83CC9C84-41AD-4EF1-B180-21B1F0F6291A}"/>
    <hyperlink ref="G358" r:id="rId70" xr:uid="{6683FD22-AC89-4C97-9D3A-9C93A8D05DF7}"/>
    <hyperlink ref="G359" r:id="rId71" xr:uid="{BEED8BCD-7F58-4B71-91F0-B3B9CCCC2ECC}"/>
    <hyperlink ref="G360" r:id="rId72" xr:uid="{D5997B78-F11E-4383-BBDA-CEBCBCC11984}"/>
    <hyperlink ref="G361" r:id="rId73" xr:uid="{06E59436-C7BD-4D04-B561-B17790085068}"/>
    <hyperlink ref="G362" r:id="rId74" xr:uid="{A8C061AB-E66D-47CA-BA4F-D25FD028AFB8}"/>
    <hyperlink ref="G119" r:id="rId75" xr:uid="{5A5C9140-2B2D-46D9-B699-4BF57953D26D}"/>
    <hyperlink ref="G120" r:id="rId76" xr:uid="{47C0F5A5-41E7-4F2B-B394-EF0CBAB64039}"/>
    <hyperlink ref="G121" r:id="rId77" xr:uid="{8845917B-2F01-4EA3-9585-0D86C52A8718}"/>
    <hyperlink ref="G123" r:id="rId78" xr:uid="{A651EB7B-5FCF-4B93-A2E0-0C79C64F6C98}"/>
    <hyperlink ref="G117" r:id="rId79" xr:uid="{BE5442A2-13E7-4431-BDD0-5700AB6D70CE}"/>
    <hyperlink ref="G118" r:id="rId80" xr:uid="{D3BF85FB-9736-4EBE-ADCB-928C975067DB}"/>
    <hyperlink ref="G122" r:id="rId81" xr:uid="{6A497FCA-BEC9-4D82-B5EF-9ED5DB12E3D5}"/>
    <hyperlink ref="G124" r:id="rId82" xr:uid="{EA7CF887-FE87-4395-B561-D72CF7CBBFD8}"/>
    <hyperlink ref="G131" r:id="rId83" display="https://micpy-my.sharepoint.com/:f:/g/personal/scomercio_mic_gov_py/EtrqZ9ogyVxNmgZPtf7mCEMBKxoBSTYxnDdVKxELySiYKw?e=cPcFX7" xr:uid="{47B554E1-4866-439D-8CF7-C8673F1641E4}"/>
    <hyperlink ref="G132" r:id="rId84" xr:uid="{3FB83A45-D129-4F22-8563-9E8B97F69E91}"/>
    <hyperlink ref="G133" r:id="rId85" xr:uid="{A36F03AF-7F6E-422E-A97B-8E19DDC1CC80}"/>
    <hyperlink ref="G134" r:id="rId86" xr:uid="{9DCF038E-6867-45B2-B40E-4828A9E57B72}"/>
    <hyperlink ref="G136" r:id="rId87" xr:uid="{3DE2DFDA-643E-4793-B5CD-D48D7AA71924}"/>
    <hyperlink ref="G135" r:id="rId88" xr:uid="{DD6D7DE7-EBCB-4A94-BD6C-E68C8A4EF192}"/>
    <hyperlink ref="H131" r:id="rId89" display="https://micpy-my.sharepoint.com/:f:/g/personal/scomercio_mic_gov_py/EtrqZ9ogyVxNmgZPtf7mCEMBKxoBSTYxnDdVKxELySiYKw?e=cPcFX7" xr:uid="{BD640586-818B-459B-992F-C4173AD332BF}"/>
    <hyperlink ref="H130" r:id="rId90" display="https://micpy-my.sharepoint.com/:f:/g/personal/scomercio_mic_gov_py/EtrqZ9ogyVxNmgZPtf7mCEMBKxoBSTYxnDdVKxELySiYKw?e=cPcFX7" xr:uid="{E12A63C7-2AD4-47CE-8C12-0AA55BABE12F}"/>
    <hyperlink ref="H125:H129" r:id="rId91" display="https://micpy-my.sharepoint.com/:f:/g/personal/scomercio_mic_gov_py/EtrqZ9ogyVxNmgZPtf7mCEMBKxoBSTYxnDdVKxELySiYKw?e=cPcFX7" xr:uid="{972BFBC6-C1B6-4AF7-8DE8-874DCB56FADD}"/>
    <hyperlink ref="G170:G171" r:id="rId92" display="INFORMACION PROVEIDA POR SUACE" xr:uid="{18B84320-A052-4B4A-BA8D-95F1AD8A5B40}"/>
    <hyperlink ref="G169" r:id="rId93" xr:uid="{2FFB404C-6513-4FC6-95D1-CEA702F3EF4E}"/>
    <hyperlink ref="G167" r:id="rId94" xr:uid="{7BA78093-63CB-4148-8E04-43A67A00B0B0}"/>
    <hyperlink ref="G166" r:id="rId95" xr:uid="{E7EAA04D-CA36-4BB8-8046-39AC8ABAAFBA}"/>
    <hyperlink ref="G165" r:id="rId96" xr:uid="{207A60CE-4212-4279-9965-7F6F3ADEA70B}"/>
    <hyperlink ref="G168" r:id="rId97" display="https://micpy-my.sharepoint.com/:x:/g/personal/bianca_balbuena_mic_gov_py/EUfi74CvN-9Aie-CEjjRn2UBnBkvqg_4tWge2BRCwujKrQ?e=CqilfL" xr:uid="{1402239A-3F49-48EC-A2B5-9973998F0B6C}"/>
    <hyperlink ref="G174" r:id="rId98" display="https://micpy-my.sharepoint.com/:x:/g/personal/bianca_balbuena_mic_gov_py/EUfi74CvN-9Aie-CEjjRn2UBnBkvqg_4tWge2BRCwujKrQ?e=CqilfL" xr:uid="{8DE1F351-E009-432A-8049-BADF7985C99D}"/>
    <hyperlink ref="G175" r:id="rId99" display="https://micpy-my.sharepoint.com/:x:/g/personal/bianca_balbuena_mic_gov_py/EUfi74CvN-9Aie-CEjjRn2UBnBkvqg_4tWge2BRCwujKrQ?e=CqilfL" xr:uid="{E31D499D-9F29-4BCE-A213-BE5BB2E8E0F1}"/>
    <hyperlink ref="G178" r:id="rId100" display="https://www.mic.gov.py/exporta_facil/index.html " xr:uid="{EC8DC80B-B287-4586-8155-96A220AD43E6}"/>
    <hyperlink ref="G334" r:id="rId101" xr:uid="{8A73335C-63DD-44DD-84D8-D45029F4610A}"/>
    <hyperlink ref="G373" r:id="rId102" xr:uid="{7B914F88-562B-4A7D-BC56-22813B3B70AD}"/>
    <hyperlink ref="G374" r:id="rId103" xr:uid="{C4BF705D-A819-4BFC-9D98-580766905B95}"/>
    <hyperlink ref="G375" r:id="rId104" xr:uid="{55F97DBC-31A1-4310-B1FB-337784C72AB0}"/>
    <hyperlink ref="F387" r:id="rId105" xr:uid="{A650B9C0-EBAB-4136-9808-07EFC145C95B}"/>
    <hyperlink ref="F388" r:id="rId106" xr:uid="{E9B1E6DE-E73E-4895-8DD3-292CCB5245A0}"/>
  </hyperlinks>
  <pageMargins left="0.23622047244094491" right="0.23622047244094491" top="0.74803149606299213" bottom="0.74803149606299213" header="0.31496062992125984" footer="0.31496062992125984"/>
  <pageSetup paperSize="190" scale="70" orientation="landscape" r:id="rId107"/>
  <headerFooter>
    <oddFooter>&amp;L&amp;P</oddFooter>
  </headerFooter>
  <drawing r:id="rId10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SENAC</dc:creator>
  <cp:lastModifiedBy>Giannina Rios</cp:lastModifiedBy>
  <cp:lastPrinted>2022-10-18T11:55:16Z</cp:lastPrinted>
  <dcterms:created xsi:type="dcterms:W3CDTF">2020-06-23T19:35:00Z</dcterms:created>
  <dcterms:modified xsi:type="dcterms:W3CDTF">2022-10-18T12:45:28Z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2058-11.2.0.9937</vt:lpwstr>
  </property>
</Properties>
</file>