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grios\Desktop\rendicion de cuentas a la ciudadania INSUMOS\"/>
    </mc:Choice>
  </mc:AlternateContent>
  <xr:revisionPtr revIDLastSave="0" documentId="13_ncr:1_{B8487762-5064-45C3-A4AF-98A61A6092B7}" xr6:coauthVersionLast="47" xr6:coauthVersionMax="47" xr10:uidLastSave="{00000000-0000-0000-0000-000000000000}"/>
  <bookViews>
    <workbookView xWindow="-120" yWindow="-120" windowWidth="24240" windowHeight="13140" xr2:uid="{00000000-000D-0000-FFFF-FFFF00000000}"/>
  </bookViews>
  <sheets>
    <sheet name="MATRIZ RCC_MIC 23" sheetId="1" r:id="rId1"/>
    <sheet name="COMERCIO Y SERVICIOS" sheetId="2" r:id="rId2"/>
    <sheet name="INDUSTRIA" sheetId="3" r:id="rId3"/>
    <sheet name="MIPYMES " sheetId="4" r:id="rId4"/>
    <sheet name="REDIEX" sheetId="5" r:id="rId5"/>
    <sheet name="ADMINISTRACION" sheetId="6" r:id="rId6"/>
    <sheet name="MECIP" sheetId="7" r:id="rId7"/>
    <sheet name="GABINETE TECNICO" sheetId="8" r:id="rId8"/>
    <sheet name="AUDITORIA" sheetId="9" r:id="rId9"/>
    <sheet name="UTA" sheetId="10" r:id="rId10"/>
  </sheets>
  <externalReferences>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79" i="1" l="1"/>
  <c r="E146" i="1"/>
  <c r="E145" i="1"/>
  <c r="F276" i="1" l="1"/>
  <c r="F275" i="1"/>
  <c r="E274" i="1"/>
  <c r="D274" i="1"/>
  <c r="F273" i="1"/>
  <c r="F272" i="1"/>
  <c r="F271" i="1"/>
  <c r="F270" i="1"/>
  <c r="F269" i="1"/>
  <c r="F268" i="1"/>
  <c r="F267" i="1"/>
  <c r="F266" i="1"/>
  <c r="F265" i="1"/>
  <c r="F264" i="1"/>
  <c r="F263" i="1"/>
  <c r="F262" i="1"/>
  <c r="E261" i="1"/>
  <c r="D261" i="1"/>
  <c r="F260" i="1"/>
  <c r="F259" i="1"/>
  <c r="F258" i="1"/>
  <c r="F257" i="1"/>
  <c r="F256" i="1"/>
  <c r="F255" i="1"/>
  <c r="F254" i="1"/>
  <c r="F253" i="1"/>
  <c r="F252" i="1"/>
  <c r="E251" i="1"/>
  <c r="D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E222" i="1"/>
  <c r="D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E189" i="1"/>
  <c r="D189" i="1"/>
  <c r="F188" i="1"/>
  <c r="F187" i="1"/>
  <c r="F186" i="1"/>
  <c r="F185" i="1"/>
  <c r="F184" i="1"/>
  <c r="F183" i="1"/>
  <c r="F182" i="1"/>
  <c r="F181" i="1"/>
  <c r="F180" i="1"/>
  <c r="F179" i="1"/>
  <c r="F178" i="1"/>
  <c r="F177" i="1"/>
  <c r="F176" i="1"/>
  <c r="F175" i="1"/>
  <c r="F174" i="1"/>
  <c r="F173" i="1"/>
  <c r="E172" i="1"/>
  <c r="D172" i="1"/>
  <c r="F274" i="1" l="1"/>
  <c r="F251" i="1"/>
  <c r="F261" i="1"/>
  <c r="E277" i="1"/>
  <c r="F172" i="1"/>
  <c r="F222" i="1"/>
  <c r="F189" i="1"/>
  <c r="D277" i="1"/>
  <c r="F277" i="1" l="1"/>
  <c r="E106" i="1"/>
  <c r="E105" i="1"/>
  <c r="E104" i="1"/>
  <c r="E103" i="1"/>
  <c r="E102" i="1"/>
  <c r="E101" i="1"/>
  <c r="E100" i="1"/>
  <c r="E99" i="1"/>
  <c r="E98" i="1"/>
  <c r="E97" i="1"/>
  <c r="E96" i="1"/>
  <c r="E152" i="1" l="1"/>
  <c r="E151" i="1"/>
  <c r="E150" i="1"/>
  <c r="E132" i="1"/>
  <c r="E129" i="1"/>
  <c r="E128" i="1"/>
  <c r="E127" i="1"/>
  <c r="E126" i="1"/>
  <c r="E125" i="1"/>
  <c r="E124" i="1"/>
  <c r="E123" i="1"/>
  <c r="E122" i="1"/>
  <c r="E121" i="1"/>
  <c r="E120" i="1"/>
  <c r="E119" i="1"/>
  <c r="E118" i="1"/>
  <c r="E117" i="1"/>
  <c r="E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Bianca Balbuena</author>
  </authors>
  <commentList>
    <comment ref="C101" authorId="0" shapeId="0" xr:uid="{60B6D50B-C147-4717-98E0-85142D40EE36}">
      <text>
        <r>
          <rPr>
            <b/>
            <sz val="9"/>
            <color indexed="81"/>
            <rFont val="Tahoma"/>
            <family val="2"/>
          </rPr>
          <t>Bianca Balbuena:</t>
        </r>
        <r>
          <rPr>
            <sz val="9"/>
            <color indexed="81"/>
            <rFont val="Tahoma"/>
            <family val="2"/>
          </rPr>
          <t xml:space="preserve">
META ENERO + FEBRERO
</t>
        </r>
      </text>
    </comment>
    <comment ref="C103" authorId="0" shapeId="0" xr:uid="{F46611C2-63A7-4CBF-9DE1-FD3F3C64AD54}">
      <text>
        <r>
          <rPr>
            <b/>
            <sz val="9"/>
            <color indexed="81"/>
            <rFont val="Tahoma"/>
            <family val="2"/>
          </rPr>
          <t>Bianca Balbuena:</t>
        </r>
        <r>
          <rPr>
            <sz val="9"/>
            <color indexed="81"/>
            <rFont val="Tahoma"/>
            <family val="2"/>
          </rPr>
          <t xml:space="preserve">
meta trimestral
</t>
        </r>
      </text>
    </comment>
    <comment ref="C104" authorId="0" shapeId="0" xr:uid="{98E23ED8-79E6-4038-91A1-9615A7D7E2EC}">
      <text>
        <r>
          <rPr>
            <b/>
            <sz val="9"/>
            <color indexed="81"/>
            <rFont val="Tahoma"/>
            <family val="2"/>
          </rPr>
          <t>Bianca Balbuena:</t>
        </r>
        <r>
          <rPr>
            <sz val="9"/>
            <color indexed="81"/>
            <rFont val="Tahoma"/>
            <family val="2"/>
          </rPr>
          <t xml:space="preserve">
meta trimestral
</t>
        </r>
      </text>
    </comment>
    <comment ref="C105" authorId="0" shapeId="0" xr:uid="{5AE360F7-E815-4DE6-A1EF-3AB1DAA66AB8}">
      <text>
        <r>
          <rPr>
            <b/>
            <sz val="9"/>
            <color indexed="81"/>
            <rFont val="Tahoma"/>
            <family val="2"/>
          </rPr>
          <t>Bianca Balbuena:</t>
        </r>
        <r>
          <rPr>
            <sz val="9"/>
            <color indexed="81"/>
            <rFont val="Tahoma"/>
            <family val="2"/>
          </rPr>
          <t xml:space="preserve">
META TRIMESTRAL
(DDI + MAQUILA)
</t>
        </r>
      </text>
    </comment>
    <comment ref="C106" authorId="0" shapeId="0" xr:uid="{BF2DEA63-C155-42BC-ACB6-D60C0534F86D}">
      <text>
        <r>
          <rPr>
            <b/>
            <sz val="9"/>
            <color indexed="81"/>
            <rFont val="Tahoma"/>
            <family val="2"/>
          </rPr>
          <t>Bianca Balbuena:</t>
        </r>
        <r>
          <rPr>
            <sz val="9"/>
            <color indexed="81"/>
            <rFont val="Tahoma"/>
            <family val="2"/>
          </rPr>
          <t xml:space="preserve">
META TRIMESTRAL
(DDI + MAQUILA)</t>
        </r>
      </text>
    </comment>
  </commentList>
</comments>
</file>

<file path=xl/sharedStrings.xml><?xml version="1.0" encoding="utf-8"?>
<sst xmlns="http://schemas.openxmlformats.org/spreadsheetml/2006/main" count="1333" uniqueCount="711">
  <si>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</si>
  <si>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</si>
  <si>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</si>
  <si>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</si>
  <si>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</si>
  <si>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</si>
  <si>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</si>
  <si>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</si>
  <si>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</si>
  <si>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</si>
  <si>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</si>
  <si>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</si>
  <si>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</si>
  <si>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</si>
  <si>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</si>
  <si>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</si>
  <si>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</si>
  <si>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</si>
  <si>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</si>
  <si>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</si>
  <si>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</si>
  <si>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</si>
  <si>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</si>
  <si>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</si>
  <si>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</si>
  <si>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</si>
  <si>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</si>
  <si>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</si>
  <si>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</si>
  <si>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</si>
  <si>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</si>
  <si>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</si>
  <si>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</si>
  <si>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</si>
  <si>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</si>
  <si>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</si>
  <si>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</si>
  <si>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</si>
  <si>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</si>
  <si>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</si>
  <si>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</si>
  <si>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</si>
  <si>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</si>
  <si>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</si>
  <si>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</si>
  <si>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</si>
  <si>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</si>
  <si>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</si>
  <si>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</si>
  <si>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</si>
  <si>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</si>
  <si>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</si>
  <si>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 xml:space="preserve"> </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</si>
  <si>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</si>
  <si>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</si>
  <si>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</si>
  <si>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</si>
  <si>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</si>
  <si>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</si>
  <si>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</si>
  <si>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</si>
  <si>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</si>
  <si>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</si>
  <si>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</si>
  <si>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</si>
  <si>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</si>
  <si>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</si>
  <si>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</si>
  <si>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</si>
  <si>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</si>
  <si>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</si>
  <si>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</si>
  <si>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</si>
  <si>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</si>
  <si>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</si>
  <si>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</si>
  <si>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</si>
  <si>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(Adjuntar aquí link de acceso al Plan de Rendición de Cuentas al Ciudadano)</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</si>
  <si>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</si>
  <si>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</si>
  <si>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</si>
  <si>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</si>
  <si>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</si>
  <si>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</si>
  <si>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</si>
  <si>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</si>
  <si>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</si>
  <si>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</si>
  <si>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</si>
  <si>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</si>
  <si>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</si>
  <si>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</si>
  <si>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</si>
  <si>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</si>
  <si>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</si>
  <si>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</si>
  <si>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</si>
  <si>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</si>
  <si>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</si>
  <si>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</si>
  <si>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</si>
  <si>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</si>
  <si>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</si>
  <si>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</si>
  <si>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</si>
  <si>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</si>
  <si>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</si>
  <si>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</si>
  <si>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</si>
  <si>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</si>
  <si>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</si>
  <si>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</si>
  <si>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</si>
  <si>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</si>
  <si>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</si>
  <si>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</si>
  <si>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</si>
  <si>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</si>
  <si>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</si>
  <si>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</si>
  <si>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</si>
  <si>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</si>
  <si>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</si>
  <si>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</si>
  <si>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</si>
  <si>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</si>
  <si>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</si>
  <si>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UTA</t>
  </si>
  <si>
    <t xml:space="preserve">	Atención a Empresas Nacionales y Extranjeras para la promoción de exportaciones paraguayas y la atracción de inversiones, conforme al Plan Operativo Institucional vigente. . REDIEX</t>
  </si>
  <si>
    <t>ODS 8 Promover el crecimiento económico sostenido, inclusivo y sostenible, el empleo pleno y productivo y el trabajo decente para todos</t>
  </si>
  <si>
    <t xml:space="preserve">Diseño e inicio de la Implementación de un Sistema de Trazabilidad de Productos. La justificación responde a identificar, cuantificar y cualificar los productos comercializados en el mercado nacional, desde su producción o su ingreso al país (importados), pasando por el almacenamiento, la distribución, hasta la comercialización al consumidor final, a través de un mecanismo que garantice la trazabilidad de los mismos, en un marco de libre competencia. </t>
  </si>
  <si>
    <t>ODS 8 Promover el crecimiento económico sostenido, inclusivo y sostenible, el empleo pleno y productivo y el trabajo decente para todos.. Subsecretaria de Comercio y Servicios</t>
  </si>
  <si>
    <t xml:space="preserve">Promoción y Formalización de la Competitividad y Desarrollo de las MIPYMES, conforme al Plan de Formalización de la Competitividad y Desarrollo de las MIPYMES. Periodo del Plan: 2018 – 2023. </t>
  </si>
  <si>
    <t>ODS 8. Promover el crecimiento económico sostenido, inclusivo y sostenible, el empleo pleno y productivo y el trabajo decente para todos.. Viceministerio de las MIPYMES</t>
  </si>
  <si>
    <t xml:space="preserve">Mejorar la economía nacional a través de la aprobación de proyectos bajo del Régimen de Maquila y de la Ley 60/90, aumentando la inversión extranjera directa como también la inversión de capital local. </t>
  </si>
  <si>
    <t>ODS 8. Promover el crecimiento económico sostenido, inclusivo y sostenible, el empleo pleno y productivo y el trabajo decente para todos. Subsecretaria de Industria</t>
  </si>
  <si>
    <t>Emitir Certificados de Producto y Empleo Nacional y con ello lograr incentivar a una mayor participación de las industrias paraguayas en el mercado nacional.</t>
  </si>
  <si>
    <t xml:space="preserve"> ODS 8. Promover el crecimiento económico sostenido, inclusivo y sostenible, el empleo pleno y productivo y el trabajo decente para todos. Subsecretaria de Industria</t>
  </si>
  <si>
    <t>Ministerio de Industria y Comercio</t>
  </si>
  <si>
    <t xml:space="preserve">Promover políticas públicas que apuntalen 
el desarrollo sostenible del sector empresarial; 
a través del incremento de su competitividad. </t>
  </si>
  <si>
    <t>Viceministerio de Industria</t>
  </si>
  <si>
    <t>Francisco Ruiz Diaz</t>
  </si>
  <si>
    <t>Viceministro de Industria</t>
  </si>
  <si>
    <t>Viceministerio de MIPYMES</t>
  </si>
  <si>
    <t>Viceministro de MIPYMES</t>
  </si>
  <si>
    <t>Viceministerio de la REDIEX</t>
  </si>
  <si>
    <t>Viceministra de REDIEX</t>
  </si>
  <si>
    <t xml:space="preserve">Viceministerio de Comercio y Servicios </t>
  </si>
  <si>
    <t>Pedro Mancuello</t>
  </si>
  <si>
    <t>Viceministro de Comercio y Servicios</t>
  </si>
  <si>
    <t>Dirección General de Gabinete del Ministro</t>
  </si>
  <si>
    <t>Rafael Caballero</t>
  </si>
  <si>
    <t>Director General del Gabinete del Ministro</t>
  </si>
  <si>
    <t>Direccion General de Gabinete Tecnico</t>
  </si>
  <si>
    <t>Director General de Gabinete Tecnico</t>
  </si>
  <si>
    <t xml:space="preserve">Direccion General de Asuntos Legales </t>
  </si>
  <si>
    <t>Federico Ovelar</t>
  </si>
  <si>
    <t>Director General de Asuntos Legales</t>
  </si>
  <si>
    <t>Direccion General de Auditoria Interna</t>
  </si>
  <si>
    <t>Maria Lucila Delgado</t>
  </si>
  <si>
    <t>Directora General de Auditoria Interna</t>
  </si>
  <si>
    <t xml:space="preserve">Secretaria General- </t>
  </si>
  <si>
    <t>Secretaria General</t>
  </si>
  <si>
    <t>Dirección General de Administración y Finanzas</t>
  </si>
  <si>
    <t>Julio Vera</t>
  </si>
  <si>
    <t xml:space="preserve">Director General de Administracion y Finanzas </t>
  </si>
  <si>
    <t>Unidad de Transparencia y Anticorrupcion</t>
  </si>
  <si>
    <t>Giannina Rios</t>
  </si>
  <si>
    <t>Maximo Barreto</t>
  </si>
  <si>
    <t>Gilda Arrellaga</t>
  </si>
  <si>
    <t>Luis Elias</t>
  </si>
  <si>
    <t>Claudia Dinatale</t>
  </si>
  <si>
    <t>https://micpy-my.sharepoint.com/:b:/g/personal/grios_mic_gov_py/Ea9KwnTxhK9NrqM14_fAnlABQNcp74n2dMOH6SSet_JaqQ?e=Uwlndj</t>
  </si>
  <si>
    <t xml:space="preserve">Durante los meses trabajados, el MIC se ha abocado en el fortalecimiento de la actividad económica desde las diferentes areas misionales que conforman esta Institución, asi como constan en el presente informe. </t>
  </si>
  <si>
    <t>SELLO INTEGRIDAD</t>
  </si>
  <si>
    <t xml:space="preserve">Unidad de Transparencia y Anticorrupcion </t>
  </si>
  <si>
    <t xml:space="preserve">Cierre del Proyecto de Cooperación Trilateral 
“Fortaleciendo la Integridad en Tiempos de Crisis" Año 1- e inicio del segundo periodo del programa SELLO INTEGRIDAD </t>
  </si>
  <si>
    <t>Direccion de Combustibles Liquidos- Dependientes de la DGC</t>
  </si>
  <si>
    <t>https://transparencia.senac.gov.py/gestion-cumplimiento</t>
  </si>
  <si>
    <t>https://adminaip.paraguay.gov.py/#/reportes/solicitudes</t>
  </si>
  <si>
    <t>12 (Vigentes)</t>
  </si>
  <si>
    <t>El Régimen de Maquila y la Ley 60/90 son instrumentos sumamente importantes para la atracción de inversión extranjera directa como así también para incentivar la inversión de capital local. Las estadísticas de los últimos años demuestran el impacto que ambos instrumentos han tenido en la economía nacional con el incrementando la inversión en bienes de capital y con el aumento de la mano de obra empleada.</t>
  </si>
  <si>
    <t>Todos los países establecen Políticas de Compras Públicas con las cuales garantizar una provisión adecuada de bienes y servicios al Estado, y a la vez también, asegurar una participación adecuada de empresas locales en los procesos licitatorios. La Emisión del Certificado de Producto y Empleo Nacional constituye un instrumento fundamental para el logro de esta Política.</t>
  </si>
  <si>
    <t>INDUSTRIA</t>
  </si>
  <si>
    <t>https://pub-py.theintegrityapp.com/agente/</t>
  </si>
  <si>
    <t xml:space="preserve">UNIDAD DE TRANSPARENCIA Y ANTICORRUPCION </t>
  </si>
  <si>
    <t xml:space="preserve">Capacitacion sobre la importancia de la cooperacion Internacional para luchar contra la corrupcion y fomentar la integridad. </t>
  </si>
  <si>
    <t xml:space="preserve">COMERCIO Y SERVICIOS </t>
  </si>
  <si>
    <t>COMERCIO Y SERVICIOS</t>
  </si>
  <si>
    <t xml:space="preserve">Actualización de las informaciones relacionadas con los fines de la Unidad de Transparencia y Anticorrupción </t>
  </si>
  <si>
    <t>Lograr la transparencia y acceso a la información Pública</t>
  </si>
  <si>
    <t>Las tareas encomendadas a la Unidad fueron publicadas en la Pagina web</t>
  </si>
  <si>
    <t>Público en general</t>
  </si>
  <si>
    <t>Población mas informada</t>
  </si>
  <si>
    <t>La finalidad de la Rendición de Cuentas es generar transparencia, condiciones de confianza entre gobernantes y ciudadanos y garantizar el ejercicio del control social a la administración</t>
  </si>
  <si>
    <t xml:space="preserve">4 rendiciones trimestrales </t>
  </si>
  <si>
    <t>publico en general</t>
  </si>
  <si>
    <t>https://www.mic.gov.py/mic/w/mic/Rendicion.php</t>
  </si>
  <si>
    <t>Permite denunciar supuestos hechos de corrupción que afecta  a funcionarios del MIC, cometidos por funcionarios dependientes del MIC</t>
  </si>
  <si>
    <t>https://denuncias.gov.py/portal-publico</t>
  </si>
  <si>
    <t xml:space="preserve">Rendición de Cuentas parcial  a la Ciudadania </t>
  </si>
  <si>
    <t>https://www.mic.gov.py/mic/w/Denuncia.php</t>
  </si>
  <si>
    <t>Actualización de las informaciones relacionadas con los fines de la Unidad de Transparencia y Anticorrupción</t>
  </si>
  <si>
    <t xml:space="preserve">La Unidad ha publicado por intermedio de la Direccion de Prensa sobre todas  las actividades llevadas a cabo por la Direccion para conocimiento de la ciudadania </t>
  </si>
  <si>
    <t xml:space="preserve">Recepcion de denuncias </t>
  </si>
  <si>
    <t xml:space="preserve">En la Unidad de Transparencia y Anticorrupción  se recepcionan  denuncias sobre supuestos hechos de corrupción que afectan a los funcionarios publicos del MIC </t>
  </si>
  <si>
    <t xml:space="preserve">UTA </t>
  </si>
  <si>
    <t xml:space="preserve">Botonera - Rendicion de Cuentas a la Ciudadania </t>
  </si>
  <si>
    <t xml:space="preserve">En la botonera se publican trimestralmente las Rendiciones de Cuentas del Ministerio de Industria y Comercio </t>
  </si>
  <si>
    <t xml:space="preserve">UTA- Comité de Rendicion de Cuentas </t>
  </si>
  <si>
    <t>https://www.mic.gov.py/mic/w/mic/pdf/inciso_c/sueldos_202301-Ene.pdf</t>
  </si>
  <si>
    <t>Publicado a falta de calificación SFP</t>
  </si>
  <si>
    <t>https://www.mic.gov.py/mic/w/mic/pdf/inciso_c/sueldos_202302-Feb.pdf</t>
  </si>
  <si>
    <t>A falta de fecha de vencimiento para publicación</t>
  </si>
  <si>
    <t xml:space="preserve">	Exportaciones: Valor promedio de las exportaciones de las empresas beneficiarias del programa, conforme al Plan Operativo Institucional vigente. . REDIEX</t>
  </si>
  <si>
    <t>ODS 8 Promover el crecimiento económico sostenido, inclusivo y sostenible,
el empleo pleno y productivo y el trabajo decente para todos. Objetivo PND2030. 3.2 Atraccion de  Inversiones, comercio exterior e imagen Pais</t>
  </si>
  <si>
    <t>REDIEX</t>
  </si>
  <si>
    <t>MIPYMES</t>
  </si>
  <si>
    <t xml:space="preserve"> https://www.mic.gov.py/mic/w/Denuncia.php</t>
  </si>
  <si>
    <t xml:space="preserve">denuncias </t>
  </si>
  <si>
    <t xml:space="preserve">Botonera  de denuncias en guarani </t>
  </si>
  <si>
    <t xml:space="preserve">Teniendo en cuenta de que Paraguay es un pais bilingüe, la UTA considero oportuna la transcripcion </t>
  </si>
  <si>
    <t>https://www.mic.gov.py/mic/w/mic/pdf/188.2021.pdf</t>
  </si>
  <si>
    <t>1.	Infracción por falta de normalización del proceso que establece los pasos a seguir para las acreditaciones, posibilitando al interviniente del proceso evitar seguir las correctas recomendaciones realizadas por sus superiores, así como escudar  su mal actuar ante  la falta de reglamentación
2.	Violación de las medidas de seguridad, agregando o eliminando del registro a estaciones de servicio y /o fiscalizadores a cambio de un beneficio particular
3.	Falsear la información de la acreditación una vez impresa a fin de obtener un beneficio particular
4.	No existe testigos que corroboren el acto del sorteo, lo que hace propicio para oportunidades de falsear el resultado de la selección a cambio de un beneficio particular 
5.	Los sorteos para acreditaciones no se realizan de manera uniforme y transparente, posibilitando la desviación del interés público a cambio de un beneficio particular
6.	Omisión de información sobre el procedimiento de la fiscalización por negligencia o desconocimiento, posibilitando casos de corrupción
7.	Omisión de información sobre el procedimiento de la fiscalización, a cambio de dadivas, favores, beneficios, etc
8.	Falta de guía de procedimiento para los fiscalizadores, posibilitando casos de corrupción
9.	Falta de uniformes con distintivo del MIC- FISCALIZACION DGC de los fiscalizadores para identificarlos como funcionarios del área
10.	Falta de capacitación en temas relacionados a las normativas penales y administrativas de los fiscalizadores, para conocer las implicancias de las tareas realizadas
11.	Bajos salarios, para evitar posibles casos de corrupción (soborno, etc)
12.	Falta de conocimiento por parte de la ciudadanía o dueños de estaciones de servicio de exigir documentación y acreditación de los intervinientes
13.	Presentación de acreditaciones falsas, dando pie a posibles fiscalizaciones no autorizadas
14.	Carencia de intervenciones filmadas, imposibilitando la obtención de pruebas en posibles casos de corrupción
15.	Las actas deben de ser enumeradas iniciando de 0 año al último número del año, lo que dará como resultado mejor trazabilidad 
16.	Falta de cobro en tiempo y forma de los viáticos de los fiscalizadores, posibilitando posibles casos de corrupción (soborno, etc)
17.	Falta de autonomía y movilidad exclusiva de los funcionarios para la realización de sus trabajos.
18.	Omisión en la identificación de las infracciones plasmadas en el Acta, para favorecer la anulación del acto administrativo
19.	Falta de guía establecida sobre quiénes son los responsables de realizar el informe técnico de la DGC, lo que podría sembrar confusión
20.	Desconocimiento de las normativas y procedimientos por parte de los fiscalizadores, posibilitando posibles casos de corrupción 
21.	Falta de firmas por parte de los intervinientes ya sean funcionarios del INTN y MIC….
22.	Falta de datos relevantes no plasmados en el acta de intervención
23.	Falta de funcionarios administrativos para la elaboración de informes técnicos de la DGC</t>
  </si>
  <si>
    <t xml:space="preserve">1)	Revisión de Manual de Funciones y Procedimientos de la Dirección General de Combustibles, y en ese contexto confeccionar los perfiles de los funcionarios que deben realizar la actividad de sorteo
2)	Realizar estudios de valoración de cargos y adecuación en la compensación (salarios,viáticos, movilidad, remuneraciones adicionales y extraordinarias).  con énfasis en el subproceso Verificación, control y seguridad del proceso de fiscalización de la División de fiscalización dependiente de la Dirección de Combustible líquido.
3)	Implementar programas de sensibilización sobre el impacto de la corrupción para el funcionariado de la DGC y de todo el Ministerio, con énfasis en el subproceso 1Verificación, control y seguridad del proceso de fiscalización de la División de fiscalización dependiente de la Dirección de Combustible liquido
4)	Desarrollar una estrategia para evitar la migración del personal capacitado en el proceso de sorteo relacionado a la fiscalización.  con énfasis en el subproceso 1Verificación, control y seguridad del proceso de fiscalización de la División de fiscalización dependiente de la Dirección de Combustible líquido.
5)	Implementar medidas sancionatorias para los casos de actos de corrupción cometidos por funcionarios encargados del proceso de sorteo
6)	Realizar la previsión presupuestaria para la adquisición de herramientas y equipos. Este trabajo se desarrolla con el INTN, por lo tanto ambas instituciones deben realizarlo óptimamente, con los recursos necesarios. con  énfasis en el sub proceso 2 Verificación, control y seguridad del proceso de fiscalización de la División de fiscalización dependiente de la Dirección de Combustibles líquidos
7)	Desarrollar instructivos para el ingreso y desarrollo de las capacitaciones con  énfasis en el sub proceso 2 Verificación, control y seguridad del proceso de fiscalización de la División de fiscalización dependiente de la Dirección de Combustibles líquidos
8)	Establecer un sistema de sanciones en los casos de incumplimiento del proceso establecido. con  énfasis en el sub proceso 2 Verificación, control y seguridad del proceso de fiscalización de la División de fiscalización dependiente de la Dirección de Combustibles líquidos
9)	Gestionar la compra
10)	Implementar programas de sensibilización sobre el impacto de la corrupción para el funcionariado de la DGC y de todo el Ministerio, con énfasis en el subproceso 2
11)	Gestionar la ampliación presupuestaria tendiente al incremento salarial del personal y a la mejora en el desarrollo de las actividades (bonificaciones, pagos por peligrosidad, seguros de vida etc).con  énfasis en el sub proceso 2 Verificación, control y seguridad del proceso de fiscalización de la División de fiscalización dependiente de la Dirección de Combustibles líquidos
12)	Gestionar el desarrollo de un sistema informático. Redactar procedimiento de fiscalización con  énfasis en el sub proceso 2 Verificación, control y seguridad del proceso de fiscalización de la División de fiscalización dependiente de la Dirección de Combustibles líquidos
13)	Actualizar el Reglamento Interno y gestionar su homologación ante la SFP
14)	Revisar el perfil establecido para el cargo de fiscalizador para asegurar que las competencias exigidas se ajusten las necesidades reales de desempeño y rendimiento del cargo con  énfasis en el sub proceso 2 Verificación, control y seguridad del proceso de fiscalización de la División de fiscalización dependiente de la Dirección de Combustibles líquidos                                                                                                                      
15)	Revisar los métodos y herramientas empleadas con  énfasis en el sub proceso 2 Verificación, control y seguridad del proceso de fiscalización de la División de fiscalización dependiente de la Dirección de Combustibles líquido
16)	Realizar estudios de valoración de cargos y adecuación en la compensación (salarios, viáticos, movilidad, remuneraciones adicionales y extraordinarias).  con énfasis en el subproceso Verificación, control y seguridad del proceso de fiscalización de la División de fiscalización dependiente de la Dirección de Combustible líquido.
17)	Gestionar la adquisición de la tecnología de apoyo necesaria (cámaras corporales, gps). con  énfasis en el sub proceso 2 Verificación, control y seguridad del proceso de fiscalización de la División de fiscalización dependiente de la Dirección de Combustibles líquidos
18)	Capacitar a funcionarios en ética e integridad, con énfasis en el sub proceso 2 Verificación, control y seguridad del proceso de fiscalización de la División de fiscalización dependiente de la Dirección de Combustibles líquidos
19)	Capacitar a los funcionarios que redactan actas y contestan los oficios para la elaboración del informe técnico. Con énfasis en el sub proceso 3 Verificación, control y seguridad del proceso de fiscalización de la División de fiscalización dependiente de la Dirección de Combustible líquido.
20)	Capacitación sobre la nueva resolución ministerial de sumarios y demás normativas. Con énfasis en el sub proceso 3 Verificación, control y seguridad del proceso de fiscalización de   División de fiscalización dependiente de la Dirección de Combustible líquido.
21)	Volver digital el programa de fiscalización, para hacer que el acta se genere institucional de manera digital, tomando los recaudos necesarios para la legalidad del acta. Con énfasis en el sub proceso 3 Verificación, control y seguridad del proceso de fiscalización de la División de fiscalización dependiente de la Dirección de Combustible líquido.
22)	Capacitar a funcionarios en ética e integridad. Con énfasis en el sub proceso 3 Verificación, control y seguridad del proceso de fiscalización de la División de fiscalización dependiente de la Dirección de Combustible líquido.
23)	Mejorar la interconexión entre Secretaría General, Dirección General de Asuntos Legales y Dirección General de Combustibles. Con énfasis en el subproceso 3 Verificación, control y seguridad del proceso de fiscalización de la División de fiscalización dependiente de la Dirección de Combustible líquido.
</t>
  </si>
  <si>
    <t>Monitoreo de denuncias</t>
  </si>
  <si>
    <t>La cantidad depende de  las denuncias ingresadas , monitoreo diario</t>
  </si>
  <si>
    <t>Direccion de Combustibles dependiente de la Direccion General de Combustibles-</t>
  </si>
  <si>
    <t>hasta la actualidad</t>
  </si>
  <si>
    <t>abril a junio del 2023</t>
  </si>
  <si>
    <t>https://www.mic.gov.py/mic/w/inicio.php</t>
  </si>
  <si>
    <t>Elaboracion del encuesta percepcion y satisfaccion</t>
  </si>
  <si>
    <t>Poblacion y funcionarios tiene posibilidad de calificar la tarea de desarrollada por la Unidad</t>
  </si>
  <si>
    <t>https://docs.google.com/forms/d/1vGaoyzdB7n69-05QUqAgehzcqRbehieruErEptDpKUY/edit#responses</t>
  </si>
  <si>
    <t>https://www.mic.gov.py/mic/w/contenido.php?pagina=1&amp;id=3129</t>
  </si>
  <si>
    <t>Informe Final del Sello Integridad</t>
  </si>
  <si>
    <t>Instalar la cultura de la Integridad</t>
  </si>
  <si>
    <t xml:space="preserve">Se ha realizado una consultaria que condensa todo lo trabajado por el Sello Integridad y la misma se encuentra en proceso de publicacion </t>
  </si>
  <si>
    <t>Nuevo Sello Integridad</t>
  </si>
  <si>
    <t>Lograr que las empresas del pais entiendan la importancia de la aplicación de  la politica de integridad</t>
  </si>
  <si>
    <t xml:space="preserve">se encuentra en proceso </t>
  </si>
  <si>
    <t xml:space="preserve">Desarrollo de un Sistema de Información y Gestion de Productos. </t>
  </si>
  <si>
    <t xml:space="preserve">La justificación responde a identificar, cuantificar y cualificar los productos comercializados en el mercado nacional, desde su producción o su ingreso al país (importados), pasando por el almacenamiento, la distribución, hasta la comercialización al consumidor final, a través de un mecanismo que garantice la trazabilidad de los mismos, en un marco de libre competencia. </t>
  </si>
  <si>
    <t>Sistema Informático, que funcioanrá sobre la Plataforma de la Ventanilla Única de Exportación VUE</t>
  </si>
  <si>
    <t>Registro de Prestadores de Servicios (REPSE)</t>
  </si>
  <si>
    <t>Formalización del Comercio de Servicios</t>
  </si>
  <si>
    <t>Personas físicas y jurídicas prestadoras de servicios</t>
  </si>
  <si>
    <t>99.54%</t>
  </si>
  <si>
    <t>https://micpy-my.sharepoint.com/personal/admorel_mic_gov_py/_layouts/15/onedrive.aspx?id=%2Fpersonal%2Fadmorel%5Fmic%5Fgov%5Fpy%2FDocuments%2FEvidencias%20Informe%20Rendici%C3%B3n%20de%20Cuentas%20DGCS%2FInforme%20Rendici%C3%B3n%20de%20Cuentas%20DGCS%202023%2F2do%2E%20Trimestre%202023%2FRegistro%20de%20Prestadores%20de%20Servicios%20%28REPSE%29&amp;view=0</t>
  </si>
  <si>
    <t>Coordinación del Comité Ejecutivo del Foro Nacional de Servicios</t>
  </si>
  <si>
    <t>Coordinar acciones y sugerir recomendaciones a las autoridades nacionales competentes, sobre la regulación nacional en comercio de servicios, a fin de contribuir al desarrollo de una política nacional en materia de comercio de servicios.</t>
  </si>
  <si>
    <t>Entidades gubernamentales, gremios empresariales, gremios profesionales, Academia y sociedad civil, vinculados al Comercio de Servicios. Sectores de servicios de acuerdo a la Lista de Clasificación Sectorial de Servicios de la OMC (W120).</t>
  </si>
  <si>
    <t>https://micpy-my.sharepoint.com/personal/admorel_mic_gov_py/_layouts/15/onedrive.aspx?id=%2Fpersonal%2Fadmorel%5Fmic%5Fgov%5Fpy%2FDocuments%2FEvidencias%20Informe%20Rendici%C3%B3n%20de%20Cuentas%20DGCS%2FInforme%20Rendici%C3%B3n%20de%20Cuentas%20DGCS%202023%2F2do%2E%20Trimestre%202023%2FCoordinaci%C3%B3n%20del%20Comit%C3%A9%20Ejecutivo%20del%20Foro%20Nacional%20de%20Servicios&amp;view=0</t>
  </si>
  <si>
    <t>Capacitaciones en Comercio de Servicios y REPSE</t>
  </si>
  <si>
    <t>Promoción y difusión de la importancia del Comercio de Servicios en Paraguay.</t>
  </si>
  <si>
    <t>Prestadores de servicios de diversos sectores del Comercio de Servicios y ciudadanía en general.</t>
  </si>
  <si>
    <t>https://micpy-my.sharepoint.com/personal/admorel_mic_gov_py/_layouts/15/onedrive.aspx?id=%2Fpersonal%2Fadmorel%5Fmic%5Fgov%5Fpy%2FDocuments%2FEvidencias%20Informe%20Rendici%C3%B3n%20de%20Cuentas%20DGCS%2FInforme%20Rendici%C3%B3n%20de%20Cuentas%20DGCS%202023%2F2do%2E%20Trimestre%202023%2FCapacitaciones%20en%20Comercio%20de%20Servicios%20y%20REPSE&amp;view=0</t>
  </si>
  <si>
    <t>Negociaciones Comerciales Internacionales en Servicios</t>
  </si>
  <si>
    <t>Mejor acceso a los mercados a los proveedores de servicios</t>
  </si>
  <si>
    <t>Mejora de la calidad de vida de la ciudadanía como consecuencia de la adquisición de bienes y servicios de alta calidad que cumplen con los requerimientos nacionales e internacionales</t>
  </si>
  <si>
    <t>Proveedores de Servicios</t>
  </si>
  <si>
    <t>Según Negociaciones meses de abril a junio 2023:
*Reuniones de negociaciones de acceso a mercados de bienes, servicios, comercio electrónico y firma digital a nivel nacional e internacional 15% de avances. 
* Reunión SGT17 MERCOSUR con 17% de avanc para el cirre de la VIII Ronda de Serivcios MERCOSUR.</t>
  </si>
  <si>
    <t>*Contar con avances en la integración de Servicios Basados en el Conocimientos de la ALADI.
* Trabajos de cierre de la VIII Ronda de Servicios MERCOSUR</t>
  </si>
  <si>
    <t>https://micpy-my.sharepoint.com/:f:/g/personal/scomercio_mic_gov_py/EqPRr905JuBIm5F_JAxHeSMBhe4i6WAgzlm5T1T8kuvanQ?e=H1suoh</t>
  </si>
  <si>
    <t>Negociaciones para aceso a mercados de bienes</t>
  </si>
  <si>
    <t>Vinculado con el PEI en: OE1: Abrir y ampliar mercados</t>
  </si>
  <si>
    <t>Acceso a nuevos mercados y a preferencias arancelarias de los productos nacionales</t>
  </si>
  <si>
    <t>Exportadores                   Población en general</t>
  </si>
  <si>
    <t xml:space="preserve">Seguimiento de los temas pendientes para la firma del Acuerdo entre el MERCOSUR y la Unión Europea.                                       </t>
  </si>
  <si>
    <t>Portal Oficial del Ministerio de Relaciones Exteriores de la República del Paraguay : Jefes Negociadores del MERCOSUR/UE acordaron intensificar el diálogo y un cronograma de trabajo para el presente semestre (mre.gov.py)</t>
  </si>
  <si>
    <t>Actualización del Régimen de Origen MERCOSUR.</t>
  </si>
  <si>
    <t>Informe</t>
  </si>
  <si>
    <t>Seguimiento de temas relacionados a Mejora Regulatoria.</t>
  </si>
  <si>
    <t>Seguimiento de temas relacionados al Acceso a Mercados.</t>
  </si>
  <si>
    <t xml:space="preserve">Control de Agentes de Registro </t>
  </si>
  <si>
    <t>Publicar la nómina de Agentes de Registro autorizados y responsables de la identificación de los solicitantes y gestiones en
el proceso de solicitud de emisión/revocación de certificados digitales</t>
  </si>
  <si>
    <t>Ciudadanía en general que realicen que consuma los servicios de certificación</t>
  </si>
  <si>
    <t xml:space="preserve">   https://drive.google.com/drive/folders/1oeiKX3ATLzYz1M3KPGTlAqGf15fYtd6k  https://drive.google.com/drive/folders/1EdTI-mwm20TWfDk6bDGyUF56faDSkYHV   https://drive.google.com/drive/folders/1sJwrfXd5odJOC9nCqvXQFTa5W2oDlF98 https://drive.google.com/drive/folders/1pS4EIBBpdlHklyHplLEwv_Z1AOiWlJl1</t>
  </si>
  <si>
    <t>Administración y control de la ICPP</t>
  </si>
  <si>
    <t xml:space="preserve">Prestación de servicios de la PKI Paraguay eficiente, disponible y acorde a la normativa vigente </t>
  </si>
  <si>
    <t>Ciudadanía en general que realiza transacciones electrónicas con firma digital</t>
  </si>
  <si>
    <t>Planillas de verificación y control  https://drive.google.com/drive/folders/1NWKwbzujpxCYMCZ2w3fkS2nBnI4ObSVq  https://drive.google.com/drive/folders/1Wd3XNGWMjK1J-esSJRoDE6zXkdBLdXXc  https://drive.google.com/drive/folders/1IWEUImo1a3f6yfPvMkIKfChRnEzOOXNr https://drive.google.com/drive/folders/1OIGsA0Buya219oIUg87Kb7iIbIzdC528 https://drive.google.com/drive/folders/1yNmjr3VZrQWWMDx-AVujM2iHoeACTnYg https://drive.google.com/drive/folders/1uNVndi7YsAM7Pg99l5z-3X6nkDXleyc4</t>
  </si>
  <si>
    <t>Control del Sitio web del MIC y de las empresas habilitadas como Prestadores cualificados de servicios de confianza (PCSC)</t>
  </si>
  <si>
    <t>Sitio web del Prestador de Servicios de Certificación disponible y con información adecuada a la normativa vigente</t>
  </si>
  <si>
    <t>Planillas de verificación y control  https://drive.google.com/drive/folders/1d87fhOzr2O5cHXfq-13e2nFnuLdHHm6r  https://drive.google.com/drive/folders/1E17IfKpbf7sY00rjnBx2GfvUwEkUaz2H  https://drive.google.com/drive/folders/1crGEZxtHOdfmNVcHVcwYYYVk_hY2EVnR  https://drive.google.com/drive/folders/1OAfhI3BI5S21SmRkR5YalD14ihGCtKlF https://drive.google.com/drive/folders/14hp_8O2wdbHan2enTq1fzlUNPU9fzpYw https://drive.google.com/drive/folders/16iZ53jrJUVdRpQ2lkxE7_xKQGSYFKbef</t>
  </si>
  <si>
    <t xml:space="preserve">Publicación de Listas y/o registros </t>
  </si>
  <si>
    <t>Cumplimiento de la normativa vigente</t>
  </si>
  <si>
    <t>Publicación de RAR en el sitio web institucional  https://www.acraiz.gov.py/html/Agentesderegistroscode100.html</t>
  </si>
  <si>
    <t>Reclamos de Comercio Electrónico procesados</t>
  </si>
  <si>
    <t>Protección de los derechos del consumidor en línea  referentes a operaciones de comercio  electrónico de acuerdo a las facultades atribuidas por el Decreto N° 1165/2014 reglamentario de la Ley N° 4868/2013, cuya autoridad de aplicación es el MIC a través de la DGCE.</t>
  </si>
  <si>
    <t>Ciudadanía en general</t>
  </si>
  <si>
    <t>Expedientes ingresados por mesa de entrada de la Dirección General de Comercio Electrónico, correo institucional de reclamos: reclamo-dgce@mic.gov.py  https://drive.google.com/drive/folders/1GE_AhjQfrBJLThWJtQcQ6NcjePDdal05   https://drive.google.com/drive/folders/1w9I-u6BNR7j1gjpxNfdwnaqFPBG-7THP  https://drive.google.com/drive/folders/1voz1Xm8lIJePpYuym7dyaUqUwqeSkISx  https://drive.google.com/drive/folders/152kzrPnVnv-63oChncOa8JxRWIlbQhMm  https://drive.google.com/drive/folders/1LOAWDR55UHn6cQOB8WdI77FDu55arsLj  https://drive.google.com/drive/folders/18YDWkd_JzzSfWEEuaQrQjs_uWlWrfwsg</t>
  </si>
  <si>
    <t>Asesoramiento y Promoción de oportunidades de negocios y normativas vinculadas a lo regulado en la Ley Nº 6822/2021 y Nº 4868/2013 socializadas y difundidas</t>
  </si>
  <si>
    <t>Promover, impulsar y difundir la normativa vigente que regula los servicios de certificacion, servicios de confianza y el comercio electrónico en el Paraguay</t>
  </si>
  <si>
    <t>sector público, privado y ciudadanía en general</t>
  </si>
  <si>
    <t>reuniones, consultas, charlas, etc.  https://drive.google.com/drive/folders/10jv6ivozu_fQksIjP021B4n7jFOo_CrN  https://drive.google.com/drive/folders/14Yob-4zTgwyGsp7YjsNFup-25Rh-otHg  https://drive.google.com/drive/folders/1ovq6F9Hlsm5EOAsUSkZ9uC8RnlMrHFwV https://drive.google.com/drive/folders/1RFTo8L1hDLbjyEmi8R-1ps7iX3eeO0DK https://drive.google.com/drive/folders/1qmdZDXmKItiLj6IWIYW7WdF5j-mqf-nk  https://drive.google.com/drive/folders/1wsBOH8wTt-Ie0aR5u7VSSxuAryqRHNeC</t>
  </si>
  <si>
    <t>Reuniones de negociaciones de acceso a mercados de bienes, servicios, comercio electrónico y servicios de confianza electrónicos</t>
  </si>
  <si>
    <t>Las reuniones de negociaciones de las delegaciones conformadas por técnicos especializados, busca elevar los estándares de disciplinas comerciales como el comercio electrónico; permitiendo el acceso balanceado y efectivo a los mercados de los estados partes o en su caso la profundización de acuerdos vigentes.</t>
  </si>
  <si>
    <t>Estados Partes, nivel regional e internacional</t>
  </si>
  <si>
    <t>https://drive.google.com/drive/folders/1EaKCMW2Qd4p7PpajL8JfpIgFbQa8rfFH https://drive.google.com/drive/folders/1o12Hh0mofEKJzK9wks7pfnJqIbJIi4fi https://drive.google.com/drive/folders/1MK1IhVsUjkS2yX-zkZbzXmzJ3Rj0QkWB</t>
  </si>
  <si>
    <t>Actualización de normativas relacionadas a la Ley Nº 6822/2021 y Nº 4868/2013</t>
  </si>
  <si>
    <t>Se reglamenta artículos relacionados a la Ley N° 6822/2021, "De los servicios de confianza para las transacciones electrónicas, del documento electrónico y los documentos transmisible electrónicos" y a la Ley N° 4868/2013 de Comercio Electrónico</t>
  </si>
  <si>
    <t>https://drive.google.com/drive/folders/1GhS028azsnKI74BcSQgwF29brgbM6J0R   https://drive.google.com/drive/folders/1aEcyyI7wq88rMWXKLKWVTqYa7NX-NwXx   https://drive.google.com/drive/folders/10AtBD4-iD6sITiE2jM7q8l0HPP-A_N3L</t>
  </si>
  <si>
    <t>Habilitaciones otorgadas a locales</t>
  </si>
  <si>
    <t>Dar seguridad al ciudadano de los locales y productos comercializados.</t>
  </si>
  <si>
    <t>Sector Comercial Formal, Consumidores Finales</t>
  </si>
  <si>
    <t xml:space="preserve">Habilitaciones de Estaciones de Servicios para comercialización de combustibles líquidos, GLP y habilitacion de Plantas Productoras de biocombustibles y Sistema Conductivo de Carga para Vehiculos Electricos.    </t>
  </si>
  <si>
    <t>Registros de empresas Importadoras</t>
  </si>
  <si>
    <t>Lograr una mayor formalidad en el sector comercial paraguayo que cuente con regulación de productos.</t>
  </si>
  <si>
    <t>Registro de empresas importadoras de lubricantes</t>
  </si>
  <si>
    <t>Registros de productos lubricantes</t>
  </si>
  <si>
    <t>Garantizar la calidad de los productos lubricantes comercializados de acuerdo a las legislaciones vigentes</t>
  </si>
  <si>
    <t>Registro de productos lubricantes</t>
  </si>
  <si>
    <t>Licencias previas de Importación</t>
  </si>
  <si>
    <t>Tener un mayor control sobre la calidad y legitimidad de los productos ingresados al país.</t>
  </si>
  <si>
    <t>Licencias previas de Importación (via sistema VUI)</t>
  </si>
  <si>
    <t>Licencias previas de Exportación</t>
  </si>
  <si>
    <t>Tener un mayor control sobre los productos exportados del país.</t>
  </si>
  <si>
    <t>Sector Productor</t>
  </si>
  <si>
    <t>Licencias Previas de Exportacion (Ethanol)</t>
  </si>
  <si>
    <t>Fiscalizaciones a locales comerciales y acompañamientos a ingreso de productos importados  realizadas por la Dirección General de Combustibles</t>
  </si>
  <si>
    <t>Controlar el cumplimiento de los requisitos de seguridad, calidad y legalidad de los productos a disposición de los consumidores en los productos regulados por el MIC</t>
  </si>
  <si>
    <t>Sector Comercial Formal, Consumidores</t>
  </si>
  <si>
    <t>Fiscalización de estaciones de servicios que comercializan combustibles líquidos, lubricantes, GLP y biocombustibles</t>
  </si>
  <si>
    <t xml:space="preserve">Negociaciones Comerciales Internacionales en Gas Natural Vehicular (GNV), artefactos gasodomesticos (GLP y GNC) y Reguladores de baja presion (GLP) </t>
  </si>
  <si>
    <t xml:space="preserve">Homologacion de Reglamentos Tècnicos con los paises miembros del MERCOSUR para la standarizacion de Valvulas, Cilindros artefactos y reguladores de GNV y/o GLP. </t>
  </si>
  <si>
    <t>reglamentaciones unificadas en el bloque con base firme en normas tecnicas de seguridad y calidad internacionales.</t>
  </si>
  <si>
    <t>Ciudadanos de los paises miembros del MERCOSUR</t>
  </si>
  <si>
    <t xml:space="preserve">Según Negociaciones: 
MERCOSUR 
a) GNV: 90%,                    b) Artefactos: 90%                                d) Reguladores de GLP de baja presión: 30% </t>
  </si>
  <si>
    <t>Concenso de los 4 paises en la prosecucion de la elaboracion conjunta de los Reglamentos Tecnicos Mercosur</t>
  </si>
  <si>
    <t>Plan Piloto de Trazabilidad de Productos Frutihorticolas / Tomate</t>
  </si>
  <si>
    <t>Implementación de un Plan Piloto a traves de la herramienta informatica que permita identificar, cuantificar y cualificar productos frutihorticolas, desde su producción o su ingreso al país (importados), pasando por el almacenamiento, la distribución, hasta la comercialización.</t>
  </si>
  <si>
    <t>a) Desarrollo de Herramienta Informatica APP              b) Elabración de Instrumento reglamentario en carácter de Decreto.</t>
  </si>
  <si>
    <t>Productores de tomate, Distribuidores, supermercadistas y consuidores finales</t>
  </si>
  <si>
    <t xml:space="preserve">a) herramienta Informatica 80%                   b) Borrador de Decreto 90%                 </t>
  </si>
  <si>
    <t>Concenso de los actores involucrados en el proceso</t>
  </si>
  <si>
    <t>Registros de Importador otorgados</t>
  </si>
  <si>
    <t xml:space="preserve">Sitio web </t>
  </si>
  <si>
    <t>Sitio web institucional que disponibiliza información relativa a los servicios de certificación y comercio electrónico</t>
  </si>
  <si>
    <t>Dirección General de Comercio Electrónico</t>
  </si>
  <si>
    <t>www.acraiz.gov.py</t>
  </si>
  <si>
    <t>correo electrónico</t>
  </si>
  <si>
    <t xml:space="preserve">correo electrónico institucional disponible como canal de comunicación oficial con la ciudadanía </t>
  </si>
  <si>
    <t>info-dgce@mic.gov.py</t>
  </si>
  <si>
    <t xml:space="preserve">correo electrónico institucional (reclamos) disponible como canal de comunicación oficial con la ciudadanía  </t>
  </si>
  <si>
    <t>reclamo-dgce@mic.gov.py</t>
  </si>
  <si>
    <t>Proyecto de Decreto “Por la cual se crea el Sistema de Información y Gestión de Productos (SIGP), y se establece su utilización obligatoria en todas las etapas de producción, la transformación y la distribución o comercialización de los productos determinados por el ministerio de industria y comercio, en coordinación con los actores del SIGP”</t>
  </si>
  <si>
    <t>Se consolidaron comentarios emitidos por Cámaras y Asociaciones Industriales</t>
  </si>
  <si>
    <t>Subsecretaria de Estado de Comercio y Servicios - Dirección de Asesoria Técnica y  Dirección General de Comercio Interior</t>
  </si>
  <si>
    <t>https://drive.google.com/file/d/1CtPKCqSoFXmT09d3xVS69SQKii4DogOr/view?usp=sharing</t>
  </si>
  <si>
    <t>https://www.mic.gov.py/mic/w/contenido.php?pagina=1&amp;id=2622#:~:text=El%20Programa%20de%20Competitividad%20de%20las%20Mipymes%20(PCM)%2C%20que,autoridades%20de%20la%20instituci%C3%B3n%20Estatal.
https://www.mipymes.gov.py/programa-pcm/</t>
  </si>
  <si>
    <t>A través de la sensibilizacion sobre formalizacion se ha posibilitado la formalizacion de la seguridad social y del empleo de las Mipymes de todo el territorio nacional.</t>
  </si>
  <si>
    <t>https://datos.vue.gov.py/registros/datos</t>
  </si>
  <si>
    <t>Cédula Mipymes</t>
  </si>
  <si>
    <t>La presente Ley 4457/12, tiene por objeto proveer un marco regulatorio que permita promover y fomentar la creación, desarrollo y competitividad de las micro, pequeñas y medianas empresas, para incorporarlas a la estructura formal productora de bienes y servicios, y darles identidad jurídica</t>
  </si>
  <si>
    <t xml:space="preserve">Es el Documento gratuito que acredita la categorización de la Micro, Pequeña o Mediana empresa a fin de obtener beneficios de fomento y promoción para su desarrollo y competitividad. </t>
  </si>
  <si>
    <t>Micro, pequeñas y medianas empresas del País, que representan más del 97% del tejido empresarial.</t>
  </si>
  <si>
    <t xml:space="preserve">Integración Comercial por envíos postales para MIPYMES  "Exporta Fácil" </t>
  </si>
  <si>
    <t>Propiciar la formalización e internacionalización de las MIPYMES, a través de la exportación simplificada, utilizando la logística postal gubernamental, mediante un Sistema Web.</t>
  </si>
  <si>
    <t>Implementación y sostenibilidad de un sistema de exportación simplificada de MIPYMES por medio de paquetería postal.
10 MIPYMES exportadoras utilizan la plataforma Exporta Fácil para envíos al exterior.</t>
  </si>
  <si>
    <t>MIPYMES del país que cuentan con productos con potencial exportador.</t>
  </si>
  <si>
    <t>Adecuación normativa en Certificado de Origen MIC y tasas DINAC en espera de publicación.
En etapas finales de ajustes para inicio de consultoría de acompañamiento de la etapa de sostenibilidad por parte del proyecto UE MIPYME Compite.
En proceso de acompañamiento y asesoramiento técnico para nuevos envíos de exportación por remesa expresa por parte de MIPYMES paraguayas</t>
  </si>
  <si>
    <t xml:space="preserve">https://www.ip.gov.py/ip/mas-de-10-mipymes-lograron-enviar-sus-productos-a-paises-de-america-y-europa-mediante-exporta-facil/ 
https://www.lanacion.com.py/negocios/2023/04/27/firmas-que-utilizaron-exporta-facil-estan-lideradas-por-mujeres-destaca-jefe-de-la-ue/ 
https://www.mic.gov.py/mic/w/contenido.php?pagina=1&amp;id=3046
https://www.mic.gov.py/mic/w/contenido.php?pagina=1&amp;id=3048 
https://www.correoparaguayo.gov.py/sitio/index.php/noticias/correo-envia-productos-traves-del-exporta-facil </t>
  </si>
  <si>
    <t>Capacitaciones de apoyo a la internacionalización de las MIPYMES</t>
  </si>
  <si>
    <t>Proporcionar capacidades e información necesaria para preparar a las MIPYMES para su primera experiencia exportadora o formalizar sus envíos realizados vía encomienda.</t>
  </si>
  <si>
    <t>360 representantes de empresas MIPYMES con potencial exportador que recibieron formación exportadora</t>
  </si>
  <si>
    <t>Se han desarrollado jornadas de formación con aliados claves y se espera contar con más eventos de formación en la segunda mitad del año.
Nota: datos a mayo 2023.</t>
  </si>
  <si>
    <t>Asistencia Técnica que reciben MIPYMES para el proceso de exportación simplificada</t>
  </si>
  <si>
    <t>Proporcionar el acompañamiento y asesoramiento técnico personalizado a MIPYMES con potencial exportador y que se encuentren en condiciones avanzadas para utilizar un servicio de exportación vía remesa expresa</t>
  </si>
  <si>
    <t>60 representantes de MIPYMES asistidas técnicamente en procesos de exportación simplificada</t>
  </si>
  <si>
    <t>Se desarrollaron jornadas de asesoramiento técnico mediante visitas en campo, agendamiento de reuniones en el MIC y seguimiento por medios digitales (correo electrónico y mensajería instantánea) en vista a envíos por parte de MIPYMES con potencial exportador.</t>
  </si>
  <si>
    <t xml:space="preserve">https://infonegocios.com.py/amp/plus/felipa-home-cruzo-la-frontera-y-llego-a-ee-uu-con-la-exportacion-de-espejos-artesanales-de-karanda-y </t>
  </si>
  <si>
    <t>Portal de Servicios e Informaciones para MIPYMES</t>
  </si>
  <si>
    <t>Portal web de promoción y difusión de servicios y oportunidades enfocadas a las mipymes y generadas desde el MIC y entidades aliadas.</t>
  </si>
  <si>
    <t>100% Plataforma actualizada y en funcionamiento</t>
  </si>
  <si>
    <t>MIPYMES y emprendedores en general
Agentes de políticas públicas
Investigadores</t>
  </si>
  <si>
    <t>Portal disponible en: https://www.mipymes.gov.py/
Con información actualizada y nuevo formato de la página disponible y en línea.</t>
  </si>
  <si>
    <t xml:space="preserve">https://youtu.be/Los5KOPM0MI
https://www.mipymes.gov.py/ </t>
  </si>
  <si>
    <t>La asistencia técnica destinada a apoyar la generación de crédito hacia las MiPyMEs se hará a través de la contratación de un servicio de consultoría  que administrará la prestación de tres (3) tipos de servicios de apoyo, a saber:
Modalidad 1 – Servicio de formación en gestión y administración de MIPYMES. Modalidad 2 – Servicio de asesoría especializada (focalizada) para cadenas de valor con empresas ancla . (Crédito ex ante).  Modalidad 3 – Servicio de asesoría de gestión financiera para repago de créditos.</t>
  </si>
  <si>
    <t xml:space="preserve">400 MIPYMES que recibieron asistencia tecnica de los cuales, el 50% empresas que completaron el programa de asistencia técnica y que obtuvieron financiamiento. </t>
  </si>
  <si>
    <t>Presupuesto Vigente Gs. 2.440.140.000 Ejecutado Gs. 703.072.423</t>
  </si>
  <si>
    <t>A la fecha el programa ha logrado 86% (112/ 130 mipymes asistidas)  de las metas fisicas del año fiscal 2023 y el 35% de ejecución presupuestaria. La Asistencia Tecnica Financiera para recupero de créditos hasta que se consolide financieramente las MIPYMES implica un proceso gradual de mejora y/o de transformación. Las IFIS identificadas como BNF, Visión Banco, Basa, Sudameris, y Cooperativas como Sgdos Corazones, y Medalla MIlagrosa, solicitaron cupos de estos servicios de asesoría para sus clientes a medida que van entregando los créditos: significa fortalecimiento y posicionamiento de las mipymes. Es importante relevar que laa capacidad de Resiliencia de las MIPYMES postpandema con apoyo del estado, algunas con rápida reacción, otras con dificultades o en un plazo de tiempo más lentas por pertenecer a sectores más vulnerables; todas con necesidades de soporte, seguimiento y fortalecimiento.</t>
  </si>
  <si>
    <t>Charla Aprender en Emprender</t>
  </si>
  <si>
    <t>Sensibilizar a estudiantes escolares en la importancia de Emprender</t>
  </si>
  <si>
    <t>Sensibilización en la Cultura Emprendedora</t>
  </si>
  <si>
    <t>108 Escolares</t>
  </si>
  <si>
    <t>Participaron 108 escolares del Colegio República de México Itaugua Central</t>
  </si>
  <si>
    <t>https://micpy.sharepoint.com/sites/DINAEMTEAM/Documentos%20compartidos/Forms/AllItems.aspx?id=%2Fsites%2FDINAEMTEAM%2FDocumentos%20compartidos%2FINFORME%20DE%20GESTION%20TRIMESTRAL%202023%2FEvidencia%202do%2E%20Trimestre&amp;p=true&amp;ga=1</t>
  </si>
  <si>
    <t>290 Escolares</t>
  </si>
  <si>
    <t>Participaron escolares del Colegio Italiano de Pilar</t>
  </si>
  <si>
    <t>Portal de Servicios MIPYMES</t>
  </si>
  <si>
    <t>Dirección General de Información - DGI</t>
  </si>
  <si>
    <t xml:space="preserve">https://mipymes.gov.py/ </t>
  </si>
  <si>
    <t>Portal de Servicios MIPYMES - Contactos Institucionales</t>
  </si>
  <si>
    <t>Espacios de contacto vía correo electrónico institucional disponibles y otros datos, como canal de comunicación oficial de la ciudadanía con los servidores públicos.</t>
  </si>
  <si>
    <t>https://www.mipymes.gov.py/contacto/ 
https://www.mipymes.gov.py/oficinas-regionales-del-mic/</t>
  </si>
  <si>
    <t>Comisión Interinstitucional Estratégica, Táctica y Operativa para la gestión e implementación de Exporta Fácil, integración comercial por envíos postales</t>
  </si>
  <si>
    <t>Espacion de coordinación interinstitucional para la gestión e implementación de la integración comercial por envío postales, utilizando la plataforma logística de la DINACOPA.</t>
  </si>
  <si>
    <t>https://www.mic.gov.py/exporta_facil/</t>
  </si>
  <si>
    <t>Consejo Nacional de Turismo - CONATUR
(Secretaría Nacional de Turismo - SENATUR)</t>
  </si>
  <si>
    <t>Espacio de coordinación público privada enfocada a la promoción, coordinación, creación e implementación de planes y programas destinados al desarrollo de la actividad turística en el Paraguay.</t>
  </si>
  <si>
    <t>https://senatur.gov.py/</t>
  </si>
  <si>
    <t>Consejo Nacional del Audiovisual - CNA
(Instituto Nacional del Audiovisual Paraguayo - INAP)</t>
  </si>
  <si>
    <t>Espacio de coordinación público privada de elaboración de políticas institucionales del INAP, fomentar el audiovisual paraguayo y favorecer la interacción de los interesados en el sector.</t>
  </si>
  <si>
    <t>https://www.inap.gov.py/</t>
  </si>
  <si>
    <t>INFORME MAQUILA</t>
  </si>
  <si>
    <t>ESTADISTICAS DDI</t>
  </si>
  <si>
    <t>INFORME AVANCE DE METAS - MENSUAL</t>
  </si>
  <si>
    <t>6°</t>
  </si>
  <si>
    <t>Certificados de Producto y Empleo Nacional</t>
  </si>
  <si>
    <t>Acceso margen de preferencia  del 40% en Licitaciones Publicas Nacionales</t>
  </si>
  <si>
    <t>Todas las empresas nacionales registradas en el RIEL y en REPSE</t>
  </si>
  <si>
    <t>Constancias de Registro Industrial en Linea RIEL</t>
  </si>
  <si>
    <t>Registro de Nuevas Industrias , para acceder a beneficios del MIC</t>
  </si>
  <si>
    <t>Todos los establecimientos industriales del pais</t>
  </si>
  <si>
    <t>EVIDENCIAS RIEL</t>
  </si>
  <si>
    <t>Solicitudes de Importacion de Materias Primas Dto. 11771/00</t>
  </si>
  <si>
    <t>Arancel aduanero cero para importaciones de Materias Primas e insumos según Dcrto 11771/00</t>
  </si>
  <si>
    <t>Todos los establecimientos industriales del pais registrados en el RIEL</t>
  </si>
  <si>
    <t>INFORMES AVANCE DE METAS - MENSUAL</t>
  </si>
  <si>
    <t>Solicitud de Importacion de Materias Primas Politica Automotriz Ley 4838</t>
  </si>
  <si>
    <t>Aranceles preferenciales  para ensambladoras de vehiculos conforme a la LEY 4838</t>
  </si>
  <si>
    <t>PEI SSEI - AVANCES 2023.xlsx</t>
  </si>
  <si>
    <t xml:space="preserve">Obs: se mantiene el dato al cierre de marzo, ya que aún no se envían los informes del 2do trimestre debido a que se les otorga 10 días hábiles para su presentación. </t>
  </si>
  <si>
    <t>Aprobacion de proyectos de inversion de la Ley 60/90</t>
  </si>
  <si>
    <t>Incentivos fiscales para proyectos de inversion</t>
  </si>
  <si>
    <t xml:space="preserve">Todos los inversionistas nacionales y extranjeros que deseen invertir en el Paraguay </t>
  </si>
  <si>
    <t>SUACE</t>
  </si>
  <si>
    <t>Apertura de nuevas empresas jurídicas</t>
  </si>
  <si>
    <t>potenciales empresarios, profesionales, otros</t>
  </si>
  <si>
    <t>EVIDENCIA SUACE</t>
  </si>
  <si>
    <t>EMISIÓN DE CONSTANCIA DEL INVERSIONISTA EXTRANJERO</t>
  </si>
  <si>
    <t>potenciales inversionistas extranjeros</t>
  </si>
  <si>
    <t xml:space="preserve">Verificación, seguimiento y control a las industrias beneficiadas con los incentivos entregados(destino y uso)
</t>
  </si>
  <si>
    <t>Monto de Exportaciones bajo el Régimen de Maquila (En millones de US$)</t>
  </si>
  <si>
    <t xml:space="preserve">Alcance  Nacional </t>
  </si>
  <si>
    <t>Informe actualizado 2023.pdf</t>
  </si>
  <si>
    <t>Fortalecer Sectores económicos (industriales, comercios y de servicios) que apunten a diversificar la oferta exportable.</t>
  </si>
  <si>
    <t>Empresas industriales beneficiadas con los incentivos, verificadas.</t>
  </si>
  <si>
    <t>METAS 2023- EMPRESAS BENEFICIADAS.xlsx</t>
  </si>
  <si>
    <t>Monto de Inversiones bajo el Régimen de 60.90 y Maquila (En millones de US$)</t>
  </si>
  <si>
    <t>Empleos vinculado a las inversiones  bajo el Régimen de 60.90 y Maquila</t>
  </si>
  <si>
    <t>2 REUNIONES GMC; 3 REUNIONES CCM; 2 REUNIONES CT1; 2 REUNIONES SGT 3; 1 REUNION SGT 7; 1 REUNION SGT 12,1 Comité Automotor MERCOSUR</t>
  </si>
  <si>
    <t>Reuniones de Negociación en el marco del Tratado de MERCOSUR</t>
  </si>
  <si>
    <t>Reuniones según temas sectoriales a ser tratados en las negociaciones internacionales, en el ámbito del GMC, la CCM, CT Nº1 de los SGT Nº 3, 7 y 12, para la negoción de  aranceles y acuerdos.</t>
  </si>
  <si>
    <t>Viceministro de Industria - Dirección General de Política Industrial</t>
  </si>
  <si>
    <t>2°informe RCC.pdf</t>
  </si>
  <si>
    <t>abril a junio</t>
  </si>
  <si>
    <t>1 REUNIONES</t>
  </si>
  <si>
    <t>Reuniones de Negociación en el ámbito del MERCOSUR con otros países.</t>
  </si>
  <si>
    <t>Reuniones de Negociación con Singapur e Indonesia, para la negociación de acuerdos.</t>
  </si>
  <si>
    <t>VISITAS a 7 LABORATORIOS, 1 REUNION CON CIFARMA Y DINAVISA, 1 REUNION CON COINCA, 1 EVENTO Y 1 VISITA A COREA</t>
  </si>
  <si>
    <t>Proyecto MIC-KSP (Industria Farmaceútica)</t>
  </si>
  <si>
    <t>OBJETIVOS
Analizar el estado actual de la industria farmacéutica del Paraguay, como medicamentos, equipos médicos, suministros médicos y programas de certificación.
Proponer medidas de mejora para la industria farmacéutica y los programas de certificación de Paraguay.</t>
  </si>
  <si>
    <t>INTERMEDIO</t>
  </si>
  <si>
    <t>https://www.mic.gov.py/mic/w/mic/pdf/inciso_c/sueldos_202303-Mar.pdf</t>
  </si>
  <si>
    <t>https://www.mic.gov.py/mic/w/mic/pdf/inciso_c/sueldos_202304-Abr.pdf</t>
  </si>
  <si>
    <t>https://www.mic.gov.py/mic/w/mic/pdf/inciso_c/sueldos_202305-May.pdf</t>
  </si>
  <si>
    <t>LICITACIÓN POR CONCURSO DE OFERTAS N° 2/2023 SBE "CONTRATACIÓN DE SEGURO DE VEHÍCULOS Y EDIFICIOS"</t>
  </si>
  <si>
    <t xml:space="preserve">Sin Contrato </t>
  </si>
  <si>
    <t xml:space="preserve">Llamado en Ejecucion </t>
  </si>
  <si>
    <t>https://www.contrataciones.gov.py/licitaciones/planificacion/431153-contratacion-seguro-vehiculos-edificios-1.html</t>
  </si>
  <si>
    <t>LICITACIÓN POR CONCURSO DE OFERTAS N° 1/2023 "PROVISIÓN DE PASAJES AÉREOS NACIONALES E INTERNACIONALES - CONTRATO ABIERTO PLURIANUAL"</t>
  </si>
  <si>
    <t>https://www.contrataciones.gov.py/licitaciones/planificacion/431146-provision-pasajes-aereos-nacionales-e-internacionales-1.html</t>
  </si>
  <si>
    <t>ALQUILER DE OFICINA REGIONAL ORMIC - SEDE CORDILLERA</t>
  </si>
  <si>
    <t>1 de junio de 2023</t>
  </si>
  <si>
    <t>Oscar Fabian Benitez Rolon</t>
  </si>
  <si>
    <t xml:space="preserve">ADJUDICADO </t>
  </si>
  <si>
    <t>https://www.contrataciones.gov.py/sin-difusion-convocatoria/431748-alquiler-oficina-regional-ormic-sede-cordillera-1.html#proveedores</t>
  </si>
  <si>
    <t>CONTRATACION DIRECTA N° 2/2023 "SERVICIO DE INTERNET DE CONTINGENCIA"</t>
  </si>
  <si>
    <t>05 de mayo de 2023</t>
  </si>
  <si>
    <t>RIEDER Y CIA. SACI</t>
  </si>
  <si>
    <t>https://www.contrataciones.gov.py/licitaciones/adjudicacion/contrato/422762-rieder-cia-saci-1.html#documentos</t>
  </si>
  <si>
    <t>CONTRATACIÓN DIRECTA N° 3/2023 "MANTENIMIENTO Y REPARACIÓN DE VEHÍCULO ELÉCTRICO"</t>
  </si>
  <si>
    <t>02 de junio de 2023</t>
  </si>
  <si>
    <t>https://www.contrataciones.gov.py/licitaciones/adjudicacion/contrato/422761-rieder-cia-saci-1.html#documentos</t>
  </si>
  <si>
    <t>CONTRATACION DIRECTA N° 5/2023 "SUSCRIPCION A LICENCIAS ADOBE CREATIVE CLOUD FOR BUSSINESS AL APPS"</t>
  </si>
  <si>
    <t>19 de junio de 2023</t>
  </si>
  <si>
    <t>Fibase SRL</t>
  </si>
  <si>
    <t>https://www.contrataciones.gov.py/licitaciones/adjudicacion/contrato/429782-fibase-srl-1.html#documentos</t>
  </si>
  <si>
    <t>CONTRATACION DIRECTA N° 4/2023 "SERVICIO DE LIMPIEZA INTEGRAL SEDE REDIEX Y COMERCIO ELECTRONICO"</t>
  </si>
  <si>
    <t>05 de junio de 2023</t>
  </si>
  <si>
    <t>Prodpar S.A. Productos Paraguayos</t>
  </si>
  <si>
    <t>https://www.contrataciones.gov.py/licitaciones/adjudicacion/contrato/429435-prodpar-s-a-productos-paraguayos-1.html#documentos</t>
  </si>
  <si>
    <t>CONTRATACIÓN DIRECTA N° 1/2023 "RENOVACIÓN DE SUSCRIPCIÓN A LICENCIAS ZOHO ONE Y ZOHO SITES PRO</t>
  </si>
  <si>
    <t>20 de junio de 2023</t>
  </si>
  <si>
    <t>INFORMATION TECHNOLOGY CONSULTING SUPPORT SOCIEDAD ANONIMA</t>
  </si>
  <si>
    <t>https://www.contrataciones.gov.py/licitaciones/adjudicacion/contrato/422763-information-technology-consulting-support-sociedad-anonima-1.html#documentos</t>
  </si>
  <si>
    <t>SERVICIOS PERSONALES</t>
  </si>
  <si>
    <t>https://drive.google.com/file/d/1xyXnDHC8YD3RwWe5B4ueBIRiGWhBXzFT/view?usp=sharing</t>
  </si>
  <si>
    <t>Sueldos</t>
  </si>
  <si>
    <t>Gastos de Representación</t>
  </si>
  <si>
    <t>Aguinaldos</t>
  </si>
  <si>
    <t>Gastos de Residencia</t>
  </si>
  <si>
    <t>Remuneración Extraordinaria</t>
  </si>
  <si>
    <t>Remuneración Adicional</t>
  </si>
  <si>
    <t>Subsidio Familiar</t>
  </si>
  <si>
    <t>Bonificaciones</t>
  </si>
  <si>
    <t xml:space="preserve">Gratif. por Servicios Especiales </t>
  </si>
  <si>
    <t>Contratacion de Personl Tecnico</t>
  </si>
  <si>
    <t>Jornales</t>
  </si>
  <si>
    <t>Honorarios Profesionales</t>
  </si>
  <si>
    <t>Sueldos - Agregados Comerciales</t>
  </si>
  <si>
    <t>Gastos de Representación - Agregados Comerciales</t>
  </si>
  <si>
    <t>Aguinaldos - Agregados Comerciales</t>
  </si>
  <si>
    <t>Otros Gastos del Personal</t>
  </si>
  <si>
    <t>SERVICIOS NO PERSONALES</t>
  </si>
  <si>
    <t>Energia Electrica</t>
  </si>
  <si>
    <t>Agua</t>
  </si>
  <si>
    <t>Telefonos, Telefax y Otros Servicios de Telecomunicaciones</t>
  </si>
  <si>
    <t>Correos y Otros Servicios Postales</t>
  </si>
  <si>
    <t>Transporte</t>
  </si>
  <si>
    <t>Almacenaje</t>
  </si>
  <si>
    <t>Transporte de Personas</t>
  </si>
  <si>
    <t>Pasajes</t>
  </si>
  <si>
    <t>Viáticos y Movilidad</t>
  </si>
  <si>
    <t>Gastos de Traslado</t>
  </si>
  <si>
    <t>Mant. y Rep. Menores de Edificios y Locales</t>
  </si>
  <si>
    <t>Mant. y Rep. Menores de Maquinarias</t>
  </si>
  <si>
    <t>Mant. y Rep. Menores de Equipos de Transporte</t>
  </si>
  <si>
    <t>Servicio de Limpieza, aseo y fumigación</t>
  </si>
  <si>
    <t>Mant. y Rep. Menores de Instalaciones</t>
  </si>
  <si>
    <t xml:space="preserve">Otros mant. y Rep. Menores </t>
  </si>
  <si>
    <t>Alquiler de Edificios y Locales</t>
  </si>
  <si>
    <t>Alquiler de Maquinas y Equipos</t>
  </si>
  <si>
    <t>Derechos de Bienes Intangibles</t>
  </si>
  <si>
    <t>De Informática y Sistemas Computarizados</t>
  </si>
  <si>
    <t>Imprenta, Publicaciones y Reproducciones</t>
  </si>
  <si>
    <t>Servicios Bancarios</t>
  </si>
  <si>
    <t>Primas y Gastos de Seguro</t>
  </si>
  <si>
    <t>Publicidad y Propaganga</t>
  </si>
  <si>
    <t>Consultorias, Asesorias e Investigaciones</t>
  </si>
  <si>
    <t>Servicios de Comunicación</t>
  </si>
  <si>
    <t>Servicios Técnicos y Profesionales varios</t>
  </si>
  <si>
    <t>Servicios de Seguro Medico</t>
  </si>
  <si>
    <t>Servicio de Ceremonial</t>
  </si>
  <si>
    <t>Servicio de Catering</t>
  </si>
  <si>
    <t>Servicios en General</t>
  </si>
  <si>
    <t>Capacitación del Personal del Estado</t>
  </si>
  <si>
    <t>BIENES DE CONSUMO E INSUMOS</t>
  </si>
  <si>
    <t>Alimentos para Personas</t>
  </si>
  <si>
    <t>Prendas de Vestir</t>
  </si>
  <si>
    <t>Calzados</t>
  </si>
  <si>
    <t>Cueros, Cartuchos y Gomas</t>
  </si>
  <si>
    <t>Papel de Escritorio y Carton</t>
  </si>
  <si>
    <t>Productos de Artes Graficas</t>
  </si>
  <si>
    <t>Productos de Papel y Carton</t>
  </si>
  <si>
    <t>Libros, Revistas y Periódicos</t>
  </si>
  <si>
    <t>Elementos de Limpieza</t>
  </si>
  <si>
    <t>Utiles de Escritorio, Oficiona y Enseres</t>
  </si>
  <si>
    <t>Utiles y Materiales Electricos</t>
  </si>
  <si>
    <t>Utensilios de Cocina y Comedor</t>
  </si>
  <si>
    <t>Productos de Vidrio, Loza y Porcenala</t>
  </si>
  <si>
    <t>Repuestos y Accesorios menores</t>
  </si>
  <si>
    <t>Elementos y Utiles Diversos</t>
  </si>
  <si>
    <t>Productos Farmacéuticos y Medicinales</t>
  </si>
  <si>
    <t>Insecticidas, Fumigantes y otros</t>
  </si>
  <si>
    <t>Tintas, Pinturas y Colorantes</t>
  </si>
  <si>
    <t>Utiles y Materiales Medico-Quirurgicos</t>
  </si>
  <si>
    <t>Combustibles</t>
  </si>
  <si>
    <t>Artículos de Caucho</t>
  </si>
  <si>
    <t>Cubiertas y Camaras de Aire</t>
  </si>
  <si>
    <t>Estructuras Metalicas Acabadas</t>
  </si>
  <si>
    <t>Herramientas Menores</t>
  </si>
  <si>
    <t>Artículos de Plástico</t>
  </si>
  <si>
    <t>Productos e Insumos Metalicos</t>
  </si>
  <si>
    <t>Productos e Insumos no Metalicos</t>
  </si>
  <si>
    <t>Bienes de Consumo varios</t>
  </si>
  <si>
    <t>INVERSIÓN FÍSICA</t>
  </si>
  <si>
    <t>Construcciones de Obras de uso Inst.</t>
  </si>
  <si>
    <t>Equipos Educativos y Recreacionales</t>
  </si>
  <si>
    <t>Equipos de Comunicación y Señalamiento</t>
  </si>
  <si>
    <t>Equipos de Transporte</t>
  </si>
  <si>
    <t>Herramientas, Aparatos e Instumentos en General</t>
  </si>
  <si>
    <t>Adquisición de Muebles y Enseres</t>
  </si>
  <si>
    <t>Adquisición de Equipos de Oficina</t>
  </si>
  <si>
    <t>Adquisición de Equipos de Computación</t>
  </si>
  <si>
    <t>Activos Intangibles</t>
  </si>
  <si>
    <t>TRANSFERENCIAS</t>
  </si>
  <si>
    <t>Transferencias Consolidables de al Adm. Central a Ent. Desc.</t>
  </si>
  <si>
    <t xml:space="preserve">Becas </t>
  </si>
  <si>
    <t>Aporte a Inst. sin fines de lucro</t>
  </si>
  <si>
    <t>Indemnizaciones</t>
  </si>
  <si>
    <t>Otras Transf. Corrientes</t>
  </si>
  <si>
    <t>Transferencias Corrientes al Sector Externo</t>
  </si>
  <si>
    <t>Transferencias Corrientes a Ent. Del Sector Privado</t>
  </si>
  <si>
    <t>Transf. a Represent. Diplomaticas y Consulares</t>
  </si>
  <si>
    <t>Transf. Al Sector Privado Empresarial</t>
  </si>
  <si>
    <t>Transf. De Capital al Sector Privado varias</t>
  </si>
  <si>
    <t>Transf. De Capital al Sector Externo</t>
  </si>
  <si>
    <t>OTROS GASTOS</t>
  </si>
  <si>
    <t>Pago de Impuestos, Tasas y Gastos Judiciales</t>
  </si>
  <si>
    <t>Devolución de Impuestos y Otros Ingresos</t>
  </si>
  <si>
    <t>Total:</t>
  </si>
  <si>
    <t>2(Vigente)</t>
  </si>
  <si>
    <t xml:space="preserve">Informe de Auditoría D.G.A.I. N° 013/2023 “Auditoría Financiera al Nivel 200 Servicios No Personales y Nivel 500 Inversión Física del Ejercicio Fiscal 2022" </t>
  </si>
  <si>
    <t>https://www.mic.gov.py/mic/w/aud_interna/pdf/Informe%20de%20Auditoria%20D.G.A.I.%20N%C2%B0%2013.2023%20-%20Auditoria%20Financiera%20al%20Nivel%20200,%20300%20y%20500.pdf</t>
  </si>
  <si>
    <t>Informe de Auditoría D.G.A.I. N° 008/2023 “Auditoría de Gestión a la Dirección de Contrataciones"</t>
  </si>
  <si>
    <t>https://www.mic.gov.py/mic/w/aud_interna/pdf/Informe%20de%20Auditor%C3%ADa%20D.G.A.I%20N%C2%BA%2008.2023%20%E2%80%9CAuditor%C3%ADa%20de%20Gestion%20a%20UOC%E2%80%9D.pdf</t>
  </si>
  <si>
    <t>Informe de Auditoría D.G.A.I. N° 009/2023 “Sobre incorporación de Bienes y Servicios"</t>
  </si>
  <si>
    <t>https://www.mic.gov.py/mic/w/aud_interna/pdf/Informe%20de%20Auditor%C3%ADa%20D.G.A.I%20N%C2%BA%2009.2023%20%E2%80%9CIncorporaci%C3%B3n%20de%20Bines%20y%20Servicios%E2%80%9D.pdf</t>
  </si>
  <si>
    <t>Informe de Auditoría D.G.A.I. N° 010/2023 “Auditoría Especial Utilización de Combustibles"</t>
  </si>
  <si>
    <t>https://www.mic.gov.py/mic/w/aud_interna/pdf/Informe%20de%20Auditor%C3%ADa%20D.G.A.I%20N%C2%BA%2010.2023%20%E2%80%9CAuditoria%20Especial%20Utilizaci%C3%B3n%20Combustible%E2%80%9D.pdf</t>
  </si>
  <si>
    <t>Informe de Auditoría D.G.A.I. N° 011/2023 “Auditoría de Gestión al REPSE"</t>
  </si>
  <si>
    <t>https://www.mic.gov.py/mic/w/aud_interna/pdf/Informe%20de%20Auditor%C3%ADa%20D.G.A.I%20N%C2%BA%2011.2023%20%E2%80%9CAuditor%C3%ADa%20de%20Gestion%20al%20REPSE%E2%80%9D.pdf</t>
  </si>
  <si>
    <t>Informe de Auditoría D.G.A.I. N° 012/2023 “Auditoría de Gestión SE-CNIME"</t>
  </si>
  <si>
    <t>https://www.mic.gov.py/mic/w/aud_interna/pdf/Informe%20de%20Auditor%C3%ADa%20D.G.A.I%20N%C2%BA%2012.2023%20%E2%80%9CAuditor%C3%ADa%20de%20Gestion%20al%20SE-CNIME%E2%80%9D.pdf</t>
  </si>
  <si>
    <t>Dictamen de Auditoria D.G.A.I. Nº 03/2023 Baja de Tapabocas</t>
  </si>
  <si>
    <t>https://www.mic.gov.py/mic/w/aud_interna/pdf/Dictamen%20DGAI%20N%C2%B0%2003%202023.pdf</t>
  </si>
  <si>
    <t>Dictamen de Auditoria D.G.A.I. Nº 04/2023” Verificación de Documentaciones respaldatorias de la solicitud de transferencia de recursos STR N° 7.329/2023 – De Caja Chica”</t>
  </si>
  <si>
    <t>https://www.mic.gov.py/mic/w/aud_interna/pdf/Dictamen%20DGAI%20N%C2%B0%2004%202023%20-%20Caja%20Chica.pdf</t>
  </si>
  <si>
    <t>Dictamen de Auditoria D.G.A.I. Nº 05/2023” Verificación de Documentaciones respaldatorias de la solicitud de transferencia de recursos STR N° 54.081/2023 – De Caja Chica”</t>
  </si>
  <si>
    <t>https://www.mic.gov.py/mic/w/aud_interna/pdf/Dictamen%20DGAI%20N%C2%B0%2005%202023%20-%20Caja%20Chica.pdf</t>
  </si>
  <si>
    <t>Asistencia a empresas nacionales y extranjeras</t>
  </si>
  <si>
    <t>DISEÑAR Y ESTABLECER POLÍTICAS PÚBLICAS, PROGRAMAS E INSTRUMENTOS QUE APUNTALEN EL DESARROLLO DE LA INDUSTRIA Y AUMENTE SU PARTICIPACIÓN EN EL PRODUCTO INTERNO BRUTO, LOGRE LA FACILITACIÓN DEL COMERCIO LEGAL, Y PERMITA LA FORMALIZACIÓN DE LAS MIPYMES Y SU ACCESO AL MERCADO FORMAL, TODO EN EL MARCO DE LA CREACIÓN DE EMPLEOS DIGNOS Y LA REDUCCIÓN DE LA POBREZA; FORMULAR PLANES Y PROGRAMAS DE DESARROLLO INDUSTRIAL Y COMERCIAL; PROMOVER, REGLAR, PROTEGER Y FOMENTAR LA ACTIVIDAD INDUSTRIAL Y EL COMERCIO DE BIENES Y SERVICIOS EN EL TERRITORIO NACIONAL, Y LA INSERCIÓN DE LOS MISMOS EN EL MERCADO INTERNACIONAL; CONSIDERAR LAS SOLICITUDES DE PRIVILEGIOS PARA LA INSTALACIÓN DE NUEVAS PLANTAS INDUSTRIALES Y LA AMPLIACIÓN Y MODERNIZACIÓN DE LAS EXISTENTES, DANDO PRIORIDAD A LAS QUE SEAN DE BENEFICIOS PARA LA ECONOMÍA NACIONAL; VIGILAR EL CUMPLIMIENTO DE LAS OBLIGACIONES EMERGENTES DE LAS LEYES QUE OTORGUEN PRIVILEGIOS O TRATAMIENTOS PREFERENCIALES A LAS EMPRESAS INDUSTRIALES.</t>
  </si>
  <si>
    <t xml:space="preserve">Empresas exportadoras y potencialmente exportadoras </t>
  </si>
  <si>
    <t xml:space="preserve">5 subproyectos finalizados  y pagados, que beneficiaron a 13 empresas exportadoras y potencialmente exportadoras </t>
  </si>
  <si>
    <t>..\..\..\..\..\..\OneDrive - MINISTERIO DE INDUSTRIA Y COMERCIO\RENDICION DE CTAS UTA EVIDENCIA\2do trimestre\PUNTO 3.4\1</t>
  </si>
  <si>
    <t>Empresas y personas</t>
  </si>
  <si>
    <t>10 LICENCIAS DE MARCA PAIS OTORGADAS PERIODO ABRIL A JUNIO
853 EMPRESAS / PERSONAS ATENDIDAS EN EL PERIODO DE ABRIL A JUNIO</t>
  </si>
  <si>
    <t>..\..\..\..\..\..\OneDrive - MINISTERIO DE INDUSTRIA Y COMERCIO\RENDICION DE CTAS UTA EVIDENCIA\2do trimestre\PUNTO 3.4\2</t>
  </si>
  <si>
    <t>N/A</t>
  </si>
  <si>
    <t>Esteban Almada</t>
  </si>
  <si>
    <t>Contrato en Ejecución</t>
  </si>
  <si>
    <t>Contratación Excluida de la Ley 2051/03</t>
  </si>
  <si>
    <t>Maria Teresa Fleitas</t>
  </si>
  <si>
    <t>Red social</t>
  </si>
  <si>
    <t>Twitter</t>
  </si>
  <si>
    <t xml:space="preserve">www.twitter.com/rediexparaguay </t>
  </si>
  <si>
    <t>LinkedIn</t>
  </si>
  <si>
    <t xml:space="preserve">https://www.linkedin.com/company/rediexpy/ </t>
  </si>
  <si>
    <t>Instagram</t>
  </si>
  <si>
    <t xml:space="preserve">https://www.instagram.com/rediex_paraguay/ </t>
  </si>
  <si>
    <t>Facebook</t>
  </si>
  <si>
    <t xml:space="preserve">https://www.facebook.com/rediexpy </t>
  </si>
  <si>
    <t>Página Web</t>
  </si>
  <si>
    <t xml:space="preserve">sitio temporal para difusión de documentos y enlaces- se detalla la leyenda "en construcción" </t>
  </si>
  <si>
    <t>www.rediex.gov.py</t>
  </si>
  <si>
    <t xml:space="preserve">Línea baja </t>
  </si>
  <si>
    <t>021 616 3600</t>
  </si>
  <si>
    <t>email para solicitudes de información</t>
  </si>
  <si>
    <t xml:space="preserve">info@rediex.gov.py </t>
  </si>
  <si>
    <t xml:space="preserve">Página Web- Paraguay  Export </t>
  </si>
  <si>
    <t>Paraguay Export</t>
  </si>
  <si>
    <t xml:space="preserve">https://paraguayexport.gov.py/ </t>
  </si>
  <si>
    <t>FACEBOOK</t>
  </si>
  <si>
    <t xml:space="preserve">1.1.1.1 Implementación de subproyectos que brinden Servicios de Desarrollo Empresarial a las empresas paraguayas. </t>
  </si>
  <si>
    <t>Se adjuntan como evidencias las resoluciones de los convenios</t>
  </si>
  <si>
    <t>..\..\..\..\..\..\OneDrive - MINISTERIO DE INDUSTRIA Y COMERCIO\RENDICION DE CTAS UTA EVIDENCIA\2do trimestre\PUNTO 6\1.1.1.1</t>
  </si>
  <si>
    <t>1.1.1.2 Implementación de acciones para ampliar la canasta de exportación de empresas paraguayas. Incluye:
* empresas con convenios finalizados y pagados
* empresas que han recibido apoyo económico para misiones comerciales
* empresas que han recibido capacitaciones y otros servicios financiados por el proyecto</t>
  </si>
  <si>
    <t>Informe del Especialista Sectorial Senior</t>
  </si>
  <si>
    <t>..\..\..\..\..\..\OneDrive - MINISTERIO DE INDUSTRIA Y COMERCIO\RENDICION DE CTAS UTA EVIDENCIA\2do trimestre\PUNTO 6\1.1.1.2\1.1.1.2 2do. Informe Trimestral Especialista Sectorial Senior.pdf</t>
  </si>
  <si>
    <t>1.1.2.2   Otorgamiento de licencias de marca país</t>
  </si>
  <si>
    <t>Informe de la Direccion de Marca País</t>
  </si>
  <si>
    <t>..\..\..\..\..\..\OneDrive - MINISTERIO DE INDUSTRIA Y COMERCIO\RENDICION DE CTAS UTA EVIDENCIA\2do trimestre\PUNTO 6\1.1.2.2\Informe Marc Pais 2do trimestre 2023.pdf</t>
  </si>
  <si>
    <t>1.1.3.1  Asistencia a empresas exportadoras y potencialmente exportadoras a través de servicios de desarrollo empresarial</t>
  </si>
  <si>
    <t>Informe de la Direccion de Apoyo a las Exportaciones</t>
  </si>
  <si>
    <t>..\..\..\..\..\..\OneDrive - MINISTERIO DE INDUSTRIA Y COMERCIO\RENDICION DE CTAS UTA EVIDENCIA\2do trimestre\PUNTO 6\1.1.3.1\1.1.3.1 Reporte 2DO trimestral DAE 04-06 23.pdf</t>
  </si>
  <si>
    <t xml:space="preserve">1.1.6.1 Asistencia a actores públicos y privados nacionales y extranjeros a través de la elaboración de informes de inteligencia competitiva. </t>
  </si>
  <si>
    <t>Informe de la Direccion de Inteligencia competitiva</t>
  </si>
  <si>
    <t>..\..\..\..\..\..\OneDrive - MINISTERIO DE INDUSTRIA Y COMERCIO\RENDICION DE CTAS UTA EVIDENCIA\2do trimestre\PUNTO 6\1.1.6.1\Reporte de empresas atendidas por REDIEX_abril a junio 2023.pdf</t>
  </si>
  <si>
    <t xml:space="preserve">Atención a Inversionistas y potenciales inversionistas en ventanilla </t>
  </si>
  <si>
    <t>Informe de la Direccion de Atracción de Inversiones</t>
  </si>
  <si>
    <t>..\..\..\..\..\..\OneDrive - MINISTERIO DE INDUSTRIA Y COMERCIO\RENDICION DE CTAS UTA EVIDENCIA\2do trimestre\PUNTO 6\Atencion inversionistas</t>
  </si>
  <si>
    <t>Atención a Inversionistas y potenciales inversionistas a través de acciones de promoción (eventos nacionales e internacionales y/o  misiones inversas y/o directas )</t>
  </si>
  <si>
    <t xml:space="preserve">* https://micpy-my.sharepoint.com/:b:/g/personal/grios_mic_gov_py/EQFF_Lt1GBtJkZ6nWq-lxtUBr3N7a93lxVlSms0ns_Orjw?e=GGf4Ps 
* https://micpy-my.sharepoint.com/:f:/g/personal/acaceres_mic_gov_py/Enp6aTpafUhEhPCTSoKwnwYBlc3miXhPoVU0uqfClhhi9A?e=Mg6d0q
*https://micpy-my.sharepoint.com/:b:/g/personal/jparedes_mic_gov_py/EThiNHYMl_hKpbmtR75268kBlIuf9z_1X6SOsMXI3aIpgg?e=PvcQNa
</t>
  </si>
  <si>
    <t>EXPORTACIONES: Entre enero y junio de 2023, los sectores atendidos por las plataformas sumaron exportaciones por USD 1.556,2 millones, que son 7,8% menos que durante el mismo período del año 2022. Fueron éstas las variaciones entre los primeros seis meses de 2022 y 2023: Carne y Derivados -14,5%; Alimentos 6,3%; Forestal y Floricultura -0,5%; Textil-Confecciones 0,5%; Biocombustibles y Energías Renovables 4,7%; Autopartes y ensamblaje 7,2%; Químicos-Farmacéuticos -5,0%. 
Nuevos mercados: Además, entre enero y junio fueron conquistados unos 27 nuevos mercados, lo que nos muestra un aumento progresivo en este indicador que entre enero y junio de 2022 cerró con 26 nuevos mercados.</t>
  </si>
  <si>
    <t>https://micpy-my.sharepoint.com/:x:/g/personal/marta_delosrios_rediex_gov_py/EX01CMtnCZdGvZzIUZBxJ0ABFWjVaPNCCRGIH7BkJhmCPw?e=0A5E6x</t>
  </si>
  <si>
    <t xml:space="preserve"> Operativizar planes de capacitación a través de la alianza con la triple hélice </t>
  </si>
  <si>
    <t>Asistencía técnica a la MIPYMEs, en la comercialización y en gestión empresarial</t>
  </si>
  <si>
    <t>Certificación a Consultores Empresariales Junior NAE de 14 Universidades de 6 Departamentos y la Capital.</t>
  </si>
  <si>
    <t>Desarrollar programas de capacitación para mejorar las capacidades empresariales de las Mipymes (Cursos Virtuales + Seminarios Especializados + Ruta Mipymes)</t>
  </si>
  <si>
    <t>https://micpy-my.sharepoint.com/:x:/r/personal/rosmery_mic_gov_py/_layouts/15/Doc.aspx?sourcedoc=%7B461D92E0-C362-40B2-9B0B-05A3DD48D48B%7D&amp;file=23.%20ESTADISTICAS%20SDE%202023_%20CAPACITACION%20Y%20AT%20.xlsx&amp;action=default&amp;mobileredirect=true</t>
  </si>
  <si>
    <t>23. ESTADISTICAS SDE 2023_ CAPACITACION Y AT .xlsx</t>
  </si>
  <si>
    <t>1.2.1.6 Acompañamiento a delegaciones oficiales en reuniones, rueda de negocios y actividades similares. Atención a empresarios interesados.</t>
  </si>
  <si>
    <t>1.2.1.7 Identificar nuevos sectores Maquiladores</t>
  </si>
  <si>
    <t>1.2.2.1 Interacción inter institucional para lograr la correcta aplicación de los beneficios del régimen Maquila</t>
  </si>
  <si>
    <t>1.2.2.2 Interconexión del sistema Informático entre las instituciones intervinientes en la Ley EAS</t>
  </si>
  <si>
    <t xml:space="preserve">1.2.2.3 Optimización de los procesos para facilitar y simplificar el registro de empresas de inversores </t>
  </si>
  <si>
    <t>2.4.1.1 Lanzamiento del Plan Industrial Nacional</t>
  </si>
  <si>
    <t>2.4.2.4 Generar estadísticas regionales para la visualización de las potencialidades de cada territorio. Articular y empoderar a los actores locales sobre herramientas para atracción y radicación de inversiones e industrias.</t>
  </si>
  <si>
    <t xml:space="preserve">2.4.4.1 Brindar asesoramiento acerca de la oferta exportable y realizar asistencia técnica </t>
  </si>
  <si>
    <t>2.4.4.2 Asistencia integral a las industrias / inversionistas para Mayor producción y mejores productos. Mejora de la eficacia.</t>
  </si>
  <si>
    <t>2.4.5.21 Verificación, seguimiento y control a las industrias beneficiadas con los incentivos entregados(destino y uso)</t>
  </si>
  <si>
    <t>PEI 2023</t>
  </si>
  <si>
    <r>
      <rPr>
        <u/>
        <sz val="12"/>
        <color theme="1"/>
        <rFont val="Calibri Light"/>
        <family val="2"/>
        <scheme val="major"/>
      </rPr>
      <t>Programa de Competitividad de las MIPYMES:</t>
    </r>
    <r>
      <rPr>
        <sz val="12"/>
        <color theme="1"/>
        <rFont val="Calibri Light"/>
        <family val="2"/>
        <scheme val="major"/>
      </rPr>
      <t xml:space="preserve">
La finalidad del Programa es contribuir al desarrollo competitivo sostenible de las Micro, Pequeñas y Medianas Empresas como factor para mejorar las condiciones de vida de las personas involucradas. El Programa tiene por objetivo principal mejorar la competitividad de las micro, pequeñas y medianas empresas con énfasis en el fortalecimiento del sector industrial. VM MIPYMES tiene como meta del presente año 2023 beneficiar a 18 MIPYMES con una inversión total de Gs. 908.00.177.   (Guaranies Novecientos ocho millones ciento setenta y siete)</t>
    </r>
  </si>
  <si>
    <r>
      <rPr>
        <u/>
        <sz val="12"/>
        <color theme="1"/>
        <rFont val="Calibri Light"/>
        <family val="2"/>
        <scheme val="major"/>
      </rPr>
      <t xml:space="preserve">Observacion: </t>
    </r>
    <r>
      <rPr>
        <sz val="12"/>
        <color theme="1"/>
        <rFont val="Calibri Light"/>
        <family val="2"/>
        <scheme val="major"/>
      </rPr>
      <t xml:space="preserve">   Actualmente esta en proceso de postulación las MIPYMES que van a ser beneficiadas con bienes de capital con esto se lograra mejorar la competitividad de la empresa. Se teiene previsto finalizar la segunda fase de la selección en el  mes de Noviembre/2023.  Ademas conjuntamente con el proceso de selelcción de la Institución Gerenciadora.
</t>
    </r>
  </si>
  <si>
    <t>650 prestadores de servicios formalizados</t>
  </si>
  <si>
    <t>225 nuevos registros
422 registros renovados</t>
  </si>
  <si>
    <t>3 reuniones</t>
  </si>
  <si>
    <t>14 reuniones</t>
  </si>
  <si>
    <t>120 personas capacitadas</t>
  </si>
  <si>
    <t>100 personas capacitadas</t>
  </si>
  <si>
    <t>Componente II. Mejora de las capacidades empresariales de las MIPYMES. 
Apoyo a MiPyMEs con asistencia técnica en función del momento en el cual se logra la financiación del proyecto presentado por la MiPyME: 
i) Previo a la obtención de la financiación y teniendo como objetivo obtenerla,  Capacitación en Plataforma a distancia 
ii) Posterior a la obtención del crédito o financiamiento alternativo, Asesoría Técnica Financiera in situ</t>
  </si>
  <si>
    <t xml:space="preserve">WEBINARS Questions &amp; Answers MÁS INFORMACIÓN EN    https://micpy.sharepoint.com/:b:/s/Proyecto3354OC-PR-3/EdbZcmRshnJMmUkIHLG6YKUBfzoAZTIotq2cqg1ekMjjWg?e=wDV0zJ                                                           </t>
  </si>
  <si>
    <t xml:space="preserve"> encuestas publicadas</t>
  </si>
  <si>
    <t xml:space="preserve">se  trabajo en la coordinacion del segundo informe de rendicion de cuentas  </t>
  </si>
  <si>
    <t xml:space="preserve">Se encuentan atendidas todas las denuncias </t>
  </si>
  <si>
    <t>C:\Users\grios\Desktop\clara y gianni.jpg</t>
  </si>
  <si>
    <t>https://micpy-my.sharepoint.com/:w:/g/personal/grios_mic_gov_py/ETkd_JH5_1BCjSsSPXvlz8cBt4sss_2RV8jfFICxMhMgnA?e=MzhRhc</t>
  </si>
  <si>
    <t>Contenido de la botonera de Denuncias en idioma guarani</t>
  </si>
  <si>
    <t xml:space="preserve">Plan de capacitacion anual  de la Unidad de Transparencia y Anticorrupcion </t>
  </si>
  <si>
    <t>Botononera de satisfaccion al cliente</t>
  </si>
  <si>
    <t>https://forms.office.com/Pages/ResponsePage.aspx?id=zSoj4y6t_E-r7KGDtvLB7b9mlSxv_C1HtWYQqJDvX7VUN1lFTkpISzBETlJGTkZDUENEVkwyNlRZMS4u</t>
  </si>
  <si>
    <t>la Unidad de Transparencia y Anticorrupción cuenta con encuenta donde la ciudadania puede calificar los servicios prestados por la Coordinacion a la Ciudadania</t>
  </si>
  <si>
    <t>posibles transgresiones administrativas</t>
  </si>
  <si>
    <t>finiquitada</t>
  </si>
  <si>
    <r>
      <t xml:space="preserve">Evaluacion Intermedia del </t>
    </r>
    <r>
      <rPr>
        <b/>
        <sz val="12"/>
        <color theme="1"/>
        <rFont val="Calibri Light"/>
        <family val="2"/>
        <scheme val="major"/>
      </rPr>
      <t>Programa 3865/OC-PR</t>
    </r>
  </si>
  <si>
    <r>
      <t xml:space="preserve">Especialista Sectorial de Indusrias Creativas del </t>
    </r>
    <r>
      <rPr>
        <b/>
        <sz val="12"/>
        <color theme="1"/>
        <rFont val="Calibri Light"/>
        <family val="2"/>
        <scheme val="major"/>
      </rPr>
      <t>Programa 3865/OC-PR</t>
    </r>
  </si>
  <si>
    <t>Lograr que mas  empresas del pais se interesen por la politica de integridad</t>
  </si>
  <si>
    <t>Socializacion de la Integrity App a traves del correo electronico. Socializacion de la Resolucion MIC N° 375/23 y la capacitación realizada en fecha 31 de marzo del 2023. Solicitud de nueva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</si>
</sst>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charset val="134"/>
      <scheme val="minor"/>
    </font>
    <font>
      <sz val="8"/>
      <name val="Calibri"/>
      <family val="2"/>
      <scheme val="minor"/>
    </font>
    <font>
      <sz val="11"/>
      <color theme="1"/>
      <name val="Calibri"/>
      <family val="2"/>
      <scheme val="minor"/>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sz val="16"/>
      <color theme="1"/>
      <name val="Garamond"/>
      <family val="1"/>
    </font>
    <font>
      <sz val="12"/>
      <name val="Calibri Light"/>
      <family val="2"/>
      <scheme val="major"/>
    </font>
    <font>
      <b/>
      <sz val="12"/>
      <name val="Calibri Light"/>
      <family val="2"/>
      <scheme val="major"/>
    </font>
    <font>
      <u/>
      <sz val="11"/>
      <color theme="1"/>
      <name val="Calibri"/>
      <family val="2"/>
      <scheme val="minor"/>
    </font>
    <font>
      <sz val="12"/>
      <color theme="1"/>
      <name val="Calibri Light"/>
      <family val="2"/>
      <scheme val="major"/>
    </font>
    <font>
      <u/>
      <sz val="12"/>
      <color theme="1"/>
      <name val="Calibri Light"/>
      <family val="2"/>
      <scheme val="major"/>
    </font>
    <font>
      <sz val="8"/>
      <color theme="1"/>
      <name val="Calibri Light"/>
      <family val="2"/>
      <scheme val="major"/>
    </font>
    <font>
      <b/>
      <u/>
      <sz val="12"/>
      <color theme="1"/>
      <name val="Calibri Light"/>
      <family val="2"/>
      <scheme val="major"/>
    </font>
    <font>
      <b/>
      <sz val="12"/>
      <color theme="1"/>
      <name val="Calibri Light"/>
      <family val="2"/>
      <scheme val="major"/>
    </font>
    <font>
      <sz val="12"/>
      <color theme="1"/>
      <name val="Calibri Light"/>
      <family val="2"/>
    </font>
    <font>
      <u/>
      <sz val="11"/>
      <color theme="1"/>
      <name val="Calibri Light"/>
      <family val="2"/>
      <scheme val="major"/>
    </font>
  </fonts>
  <fills count="18">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4" tint="0.79998168889431442"/>
        <bgColor indexed="64"/>
      </patternFill>
    </fill>
    <fill>
      <patternFill patternType="solid">
        <fgColor theme="7" tint="0.79998168889431442"/>
        <bgColor rgb="FFF4B083"/>
      </patternFill>
    </fill>
    <fill>
      <patternFill patternType="solid">
        <fgColor theme="4" tint="0.59999389629810485"/>
        <bgColor indexed="64"/>
      </patternFill>
    </fill>
    <fill>
      <patternFill patternType="solid">
        <fgColor rgb="FFFFF2CC"/>
        <bgColor indexed="64"/>
      </patternFill>
    </fill>
    <fill>
      <patternFill patternType="solid">
        <fgColor theme="0"/>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rgb="FF000000"/>
      </top>
      <bottom style="thin">
        <color rgb="FF000000"/>
      </bottom>
      <diagonal/>
    </border>
  </borders>
  <cellStyleXfs count="5">
    <xf numFmtId="0" fontId="0" fillId="0" borderId="0">
      <alignment vertical="center"/>
    </xf>
    <xf numFmtId="9" fontId="2" fillId="0" borderId="0" applyFont="0" applyFill="0" applyBorder="0" applyAlignment="0" applyProtection="0"/>
    <xf numFmtId="0" fontId="16"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cellStyleXfs>
  <cellXfs count="390">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3" fillId="3" borderId="0" xfId="0" applyFont="1" applyFill="1">
      <alignment vertical="center"/>
    </xf>
    <xf numFmtId="0" fontId="8" fillId="2" borderId="1" xfId="0" applyFont="1" applyFill="1" applyBorder="1" applyAlignment="1">
      <alignment vertical="center" wrapText="1"/>
    </xf>
    <xf numFmtId="0" fontId="8" fillId="3" borderId="0" xfId="0" applyFont="1" applyFill="1" applyAlignment="1">
      <alignment horizontal="center" vertical="center"/>
    </xf>
    <xf numFmtId="0" fontId="8" fillId="2" borderId="1" xfId="0" applyFont="1" applyFill="1" applyBorder="1">
      <alignment vertical="center"/>
    </xf>
    <xf numFmtId="0" fontId="9" fillId="2" borderId="1" xfId="0" applyFont="1" applyFill="1" applyBorder="1">
      <alignment vertical="center"/>
    </xf>
    <xf numFmtId="0" fontId="8" fillId="2" borderId="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0" xfId="0" applyFont="1" applyFill="1" applyProtection="1">
      <alignment vertical="center"/>
      <protection locked="0"/>
    </xf>
    <xf numFmtId="0" fontId="5" fillId="0" borderId="0" xfId="0" applyFont="1" applyAlignment="1">
      <alignment horizontal="center" vertical="center"/>
    </xf>
    <xf numFmtId="0" fontId="8" fillId="6" borderId="1" xfId="0" applyFont="1" applyFill="1" applyBorder="1">
      <alignment vertical="center"/>
    </xf>
    <xf numFmtId="0" fontId="8" fillId="8" borderId="1" xfId="0" applyFont="1" applyFill="1" applyBorder="1" applyAlignment="1">
      <alignment vertical="center" wrapText="1"/>
    </xf>
    <xf numFmtId="0" fontId="5" fillId="8" borderId="1" xfId="0" applyFont="1" applyFill="1" applyBorder="1">
      <alignment vertical="center"/>
    </xf>
    <xf numFmtId="0" fontId="8" fillId="8" borderId="1" xfId="0" applyFont="1" applyFill="1" applyBorder="1">
      <alignment vertical="center"/>
    </xf>
    <xf numFmtId="0" fontId="5" fillId="8" borderId="1" xfId="0" applyFont="1" applyFill="1" applyBorder="1" applyAlignment="1">
      <alignment vertical="center" wrapText="1"/>
    </xf>
    <xf numFmtId="0" fontId="12" fillId="8" borderId="1" xfId="0" applyFont="1" applyFill="1" applyBorder="1" applyAlignment="1">
      <alignment vertical="center" wrapText="1"/>
    </xf>
    <xf numFmtId="9" fontId="5" fillId="8" borderId="1" xfId="1" applyFont="1" applyFill="1" applyBorder="1" applyAlignment="1">
      <alignment vertical="center"/>
    </xf>
    <xf numFmtId="0" fontId="13" fillId="8" borderId="1" xfId="0" applyFont="1" applyFill="1" applyBorder="1" applyAlignment="1">
      <alignment vertical="center" wrapText="1"/>
    </xf>
    <xf numFmtId="0" fontId="5" fillId="8" borderId="1" xfId="0" applyFont="1" applyFill="1" applyBorder="1" applyAlignment="1">
      <alignment horizontal="left" vertical="center"/>
    </xf>
    <xf numFmtId="0" fontId="8" fillId="8" borderId="1" xfId="0" applyFont="1" applyFill="1" applyBorder="1" applyAlignment="1" applyProtection="1">
      <alignment horizontal="center" vertical="center" wrapText="1"/>
      <protection locked="0"/>
    </xf>
    <xf numFmtId="0" fontId="5" fillId="8" borderId="3" xfId="0" applyFont="1" applyFill="1" applyBorder="1" applyAlignment="1">
      <alignment vertical="center" wrapText="1"/>
    </xf>
    <xf numFmtId="0" fontId="5" fillId="8" borderId="5" xfId="0" applyFont="1" applyFill="1" applyBorder="1" applyAlignment="1" applyProtection="1">
      <alignment horizontal="center" vertical="center"/>
      <protection locked="0"/>
    </xf>
    <xf numFmtId="0" fontId="5" fillId="8" borderId="10" xfId="0" applyFont="1" applyFill="1" applyBorder="1">
      <alignment vertical="center"/>
    </xf>
    <xf numFmtId="0" fontId="5"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8" fillId="6" borderId="1" xfId="0" applyFont="1" applyFill="1" applyBorder="1" applyAlignment="1">
      <alignment vertical="center" wrapText="1"/>
    </xf>
    <xf numFmtId="0" fontId="0" fillId="0" borderId="0" xfId="0" applyAlignment="1">
      <alignment vertical="center" wrapText="1"/>
    </xf>
    <xf numFmtId="9" fontId="5" fillId="8" borderId="1" xfId="1" applyFont="1" applyFill="1" applyBorder="1" applyAlignment="1">
      <alignment vertical="center" wrapText="1"/>
    </xf>
    <xf numFmtId="0" fontId="8" fillId="3" borderId="0" xfId="0" applyFont="1" applyFill="1" applyAlignment="1">
      <alignment horizontal="center" vertical="center" wrapText="1"/>
    </xf>
    <xf numFmtId="0" fontId="5" fillId="8" borderId="2"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0" fontId="8" fillId="2" borderId="3" xfId="0" applyFont="1" applyFill="1" applyBorder="1" applyAlignment="1">
      <alignment vertical="center" wrapText="1"/>
    </xf>
    <xf numFmtId="0" fontId="16" fillId="8" borderId="1" xfId="2" applyFill="1" applyBorder="1">
      <alignment vertical="center"/>
    </xf>
    <xf numFmtId="0" fontId="21" fillId="0" borderId="0" xfId="0" applyFont="1" applyAlignment="1">
      <alignment vertical="center" wrapText="1"/>
    </xf>
    <xf numFmtId="0" fontId="3" fillId="0" borderId="0" xfId="0" applyFont="1" applyAlignment="1">
      <alignment horizontal="left" vertical="center"/>
    </xf>
    <xf numFmtId="0" fontId="22" fillId="0" borderId="0" xfId="0" applyFont="1" applyAlignment="1">
      <alignment vertical="center" wrapText="1"/>
    </xf>
    <xf numFmtId="0" fontId="22" fillId="0" borderId="0" xfId="0" applyFont="1">
      <alignment vertical="center"/>
    </xf>
    <xf numFmtId="0" fontId="23" fillId="0" borderId="0" xfId="0" applyFont="1" applyAlignment="1">
      <alignment vertical="center" wrapText="1"/>
    </xf>
    <xf numFmtId="0" fontId="23" fillId="0" borderId="0" xfId="0" applyFont="1">
      <alignment vertical="center"/>
    </xf>
    <xf numFmtId="0" fontId="22" fillId="3" borderId="0" xfId="0" applyFont="1" applyFill="1" applyAlignment="1">
      <alignment vertical="center" wrapText="1"/>
    </xf>
    <xf numFmtId="0" fontId="22" fillId="3" borderId="0" xfId="0" applyFont="1" applyFill="1">
      <alignment vertical="center"/>
    </xf>
    <xf numFmtId="0" fontId="22" fillId="0" borderId="0" xfId="0" applyFont="1" applyAlignment="1">
      <alignment horizontal="left" vertical="center" wrapText="1"/>
    </xf>
    <xf numFmtId="0" fontId="22" fillId="0" borderId="0" xfId="0" applyFont="1" applyFill="1" applyAlignment="1">
      <alignment horizontal="left" vertical="center" wrapText="1"/>
    </xf>
    <xf numFmtId="0" fontId="23" fillId="0" borderId="0" xfId="0" applyFont="1" applyFill="1" applyBorder="1" applyAlignment="1">
      <alignment vertical="center" wrapText="1"/>
    </xf>
    <xf numFmtId="0" fontId="22" fillId="0" borderId="0" xfId="0" applyFont="1" applyAlignment="1">
      <alignment horizontal="left" vertical="center"/>
    </xf>
    <xf numFmtId="0" fontId="22" fillId="0" borderId="0" xfId="0" applyFont="1" applyAlignment="1" applyProtection="1">
      <alignment vertical="center" wrapText="1"/>
      <protection locked="0"/>
    </xf>
    <xf numFmtId="0" fontId="22" fillId="0" borderId="0" xfId="0" applyFont="1" applyProtection="1">
      <alignment vertical="center"/>
      <protection locked="0"/>
    </xf>
    <xf numFmtId="0" fontId="5" fillId="8" borderId="1" xfId="0" applyFont="1" applyFill="1" applyBorder="1" applyAlignment="1">
      <alignment horizontal="left" vertical="center" wrapText="1"/>
    </xf>
    <xf numFmtId="0" fontId="24" fillId="8" borderId="1" xfId="2" applyFont="1" applyFill="1" applyBorder="1" applyAlignment="1">
      <alignment horizontal="left" vertical="center" wrapText="1"/>
    </xf>
    <xf numFmtId="0" fontId="25" fillId="8" borderId="1"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6" fillId="8" borderId="1" xfId="2" applyFont="1" applyFill="1" applyBorder="1" applyAlignment="1">
      <alignment horizontal="left" vertical="center" wrapText="1"/>
    </xf>
    <xf numFmtId="0" fontId="26" fillId="8" borderId="1" xfId="2" applyFont="1" applyFill="1" applyBorder="1" applyAlignment="1">
      <alignment horizontal="left" vertical="center"/>
    </xf>
    <xf numFmtId="0" fontId="25" fillId="8" borderId="1" xfId="3" applyFont="1" applyFill="1" applyBorder="1" applyAlignment="1">
      <alignment horizontal="left" vertical="center" wrapText="1"/>
    </xf>
    <xf numFmtId="0" fontId="25" fillId="8" borderId="1" xfId="0" applyFont="1" applyFill="1" applyBorder="1" applyAlignment="1">
      <alignment horizontal="left" vertical="center"/>
    </xf>
    <xf numFmtId="0" fontId="25" fillId="8" borderId="1" xfId="0" applyFont="1" applyFill="1" applyBorder="1" applyAlignment="1">
      <alignment vertical="center" wrapText="1"/>
    </xf>
    <xf numFmtId="0" fontId="27" fillId="8" borderId="1" xfId="0" applyFont="1" applyFill="1" applyBorder="1" applyAlignment="1">
      <alignment vertical="center" wrapText="1"/>
    </xf>
    <xf numFmtId="0" fontId="25" fillId="8" borderId="1" xfId="0" applyFont="1" applyFill="1" applyBorder="1" applyAlignment="1">
      <alignment vertical="center" wrapText="1"/>
    </xf>
    <xf numFmtId="0" fontId="28" fillId="0" borderId="0" xfId="0" applyFont="1" applyAlignment="1">
      <alignment vertical="center" wrapText="1"/>
    </xf>
    <xf numFmtId="0" fontId="25" fillId="0" borderId="0" xfId="0" applyFont="1" applyAlignment="1">
      <alignment vertical="center" wrapText="1"/>
    </xf>
    <xf numFmtId="0" fontId="29" fillId="8" borderId="1" xfId="0" applyFont="1" applyFill="1" applyBorder="1" applyAlignment="1">
      <alignment vertical="center" wrapText="1"/>
    </xf>
    <xf numFmtId="0" fontId="25" fillId="3" borderId="4" xfId="0" applyFont="1" applyFill="1" applyBorder="1" applyAlignment="1">
      <alignment horizontal="center" vertical="center" wrapText="1"/>
    </xf>
    <xf numFmtId="0" fontId="29" fillId="0" borderId="0" xfId="0" applyFont="1" applyAlignment="1">
      <alignment vertical="center" wrapText="1"/>
    </xf>
    <xf numFmtId="0" fontId="29" fillId="4" borderId="1" xfId="0" applyFont="1" applyFill="1" applyBorder="1" applyAlignment="1">
      <alignment horizontal="justify" vertical="top" wrapText="1"/>
    </xf>
    <xf numFmtId="0" fontId="25" fillId="8" borderId="1" xfId="0" applyFont="1" applyFill="1" applyBorder="1" applyAlignment="1">
      <alignment horizontal="left" vertical="top" wrapText="1"/>
    </xf>
    <xf numFmtId="0" fontId="25" fillId="3" borderId="0" xfId="0" applyFont="1" applyFill="1" applyAlignment="1">
      <alignment vertical="center" wrapText="1"/>
    </xf>
    <xf numFmtId="0" fontId="29" fillId="6" borderId="10" xfId="0" applyFont="1" applyFill="1" applyBorder="1" applyAlignment="1">
      <alignment horizontal="center" vertical="center" wrapText="1"/>
    </xf>
    <xf numFmtId="0" fontId="29" fillId="6" borderId="10" xfId="0" applyFont="1" applyFill="1" applyBorder="1" applyAlignment="1">
      <alignment vertical="center" wrapText="1"/>
    </xf>
    <xf numFmtId="0" fontId="29" fillId="10" borderId="1" xfId="0" applyFont="1" applyFill="1" applyBorder="1" applyAlignment="1">
      <alignment horizontal="center" vertical="center" wrapText="1"/>
    </xf>
    <xf numFmtId="0" fontId="25" fillId="8" borderId="2" xfId="0" applyFont="1" applyFill="1" applyBorder="1" applyAlignment="1">
      <alignment horizontal="left" vertical="center" wrapText="1"/>
    </xf>
    <xf numFmtId="0" fontId="25" fillId="8" borderId="5"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26" fillId="8" borderId="1" xfId="2" applyFont="1" applyFill="1" applyBorder="1" applyAlignment="1">
      <alignment horizontal="left" vertical="center" wrapText="1"/>
    </xf>
    <xf numFmtId="0" fontId="25" fillId="3" borderId="0" xfId="0" applyFont="1" applyFill="1" applyAlignment="1">
      <alignment horizontal="center" vertical="center" wrapText="1"/>
    </xf>
    <xf numFmtId="0" fontId="29" fillId="3" borderId="0" xfId="0" applyFont="1" applyFill="1" applyAlignment="1">
      <alignment horizontal="center" vertical="center" wrapText="1"/>
    </xf>
    <xf numFmtId="0" fontId="29" fillId="10" borderId="1" xfId="0" applyFont="1" applyFill="1" applyBorder="1" applyAlignment="1">
      <alignment vertical="center" wrapText="1"/>
    </xf>
    <xf numFmtId="3" fontId="25" fillId="8" borderId="1" xfId="0" applyNumberFormat="1" applyFont="1" applyFill="1" applyBorder="1" applyAlignment="1">
      <alignment horizontal="left" vertical="center" wrapText="1"/>
    </xf>
    <xf numFmtId="9" fontId="25" fillId="8" borderId="1" xfId="1" applyFont="1" applyFill="1" applyBorder="1" applyAlignment="1">
      <alignment horizontal="left" vertical="center" wrapText="1"/>
    </xf>
    <xf numFmtId="0" fontId="25" fillId="8" borderId="1" xfId="0" applyFont="1" applyFill="1" applyBorder="1" applyAlignment="1">
      <alignment horizontal="left" wrapText="1"/>
    </xf>
    <xf numFmtId="0" fontId="29" fillId="0" borderId="0" xfId="0" applyFont="1" applyFill="1" applyBorder="1" applyAlignment="1">
      <alignment vertical="center" wrapText="1"/>
    </xf>
    <xf numFmtId="164" fontId="25" fillId="8" borderId="1" xfId="1" applyNumberFormat="1" applyFont="1" applyFill="1" applyBorder="1" applyAlignment="1">
      <alignment horizontal="left" vertical="center" wrapText="1"/>
    </xf>
    <xf numFmtId="0" fontId="25" fillId="8" borderId="1" xfId="2" applyFont="1" applyFill="1" applyBorder="1" applyAlignment="1">
      <alignment horizontal="left" vertical="center" wrapText="1"/>
    </xf>
    <xf numFmtId="0" fontId="25" fillId="8" borderId="15" xfId="0" applyFont="1" applyFill="1" applyBorder="1" applyAlignment="1">
      <alignment horizontal="left" vertical="center" wrapText="1"/>
    </xf>
    <xf numFmtId="0" fontId="25" fillId="8" borderId="15" xfId="0" applyFont="1" applyFill="1" applyBorder="1" applyAlignment="1">
      <alignment horizontal="left" vertical="center"/>
    </xf>
    <xf numFmtId="1" fontId="25" fillId="8" borderId="15" xfId="0" applyNumberFormat="1" applyFont="1" applyFill="1" applyBorder="1" applyAlignment="1">
      <alignment horizontal="left" vertical="center"/>
    </xf>
    <xf numFmtId="3" fontId="25" fillId="8" borderId="15" xfId="0" applyNumberFormat="1" applyFont="1" applyFill="1" applyBorder="1" applyAlignment="1">
      <alignment horizontal="left" vertical="center"/>
    </xf>
    <xf numFmtId="0" fontId="26" fillId="8" borderId="15" xfId="2" applyFont="1" applyFill="1" applyBorder="1" applyAlignment="1">
      <alignment horizontal="left" vertical="center" wrapText="1"/>
    </xf>
    <xf numFmtId="9" fontId="25" fillId="8" borderId="1" xfId="0" applyNumberFormat="1" applyFont="1" applyFill="1" applyBorder="1" applyAlignment="1">
      <alignment horizontal="left" vertical="center" wrapText="1"/>
    </xf>
    <xf numFmtId="9" fontId="25" fillId="8" borderId="1" xfId="0" applyNumberFormat="1" applyFont="1" applyFill="1" applyBorder="1" applyAlignment="1">
      <alignment horizontal="left" vertical="center"/>
    </xf>
    <xf numFmtId="0" fontId="25" fillId="8" borderId="10" xfId="0" applyFont="1" applyFill="1" applyBorder="1" applyAlignment="1">
      <alignment horizontal="left" vertical="center" wrapText="1"/>
    </xf>
    <xf numFmtId="1" fontId="25" fillId="8" borderId="1" xfId="0" applyNumberFormat="1"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8" borderId="10" xfId="2" applyFont="1" applyFill="1" applyBorder="1" applyAlignment="1">
      <alignment horizontal="left" vertical="center" wrapText="1"/>
    </xf>
    <xf numFmtId="0" fontId="26" fillId="8" borderId="1" xfId="2" applyFont="1" applyFill="1" applyBorder="1" applyAlignment="1">
      <alignment horizontal="left" wrapText="1"/>
    </xf>
    <xf numFmtId="10" fontId="25" fillId="8" borderId="1" xfId="0" applyNumberFormat="1" applyFont="1" applyFill="1" applyBorder="1" applyAlignment="1">
      <alignment horizontal="left" vertical="center" wrapText="1"/>
    </xf>
    <xf numFmtId="10" fontId="25" fillId="8" borderId="1" xfId="1" applyNumberFormat="1" applyFont="1" applyFill="1" applyBorder="1" applyAlignment="1">
      <alignment vertical="center"/>
    </xf>
    <xf numFmtId="0" fontId="26" fillId="8" borderId="1" xfId="2" applyFont="1" applyFill="1" applyBorder="1" applyAlignment="1">
      <alignment horizontal="center" vertical="center" wrapText="1"/>
    </xf>
    <xf numFmtId="0" fontId="25" fillId="8" borderId="1" xfId="0" applyFont="1" applyFill="1" applyBorder="1" applyAlignment="1">
      <alignment horizontal="center" vertical="center" wrapText="1"/>
    </xf>
    <xf numFmtId="9" fontId="25" fillId="8" borderId="1" xfId="1" applyFont="1" applyFill="1" applyBorder="1" applyAlignment="1">
      <alignment horizontal="center" vertical="center"/>
    </xf>
    <xf numFmtId="0" fontId="25" fillId="8" borderId="1" xfId="0" applyFont="1" applyFill="1" applyBorder="1">
      <alignment vertical="center"/>
    </xf>
    <xf numFmtId="9" fontId="25" fillId="8" borderId="1" xfId="0" applyNumberFormat="1" applyFont="1" applyFill="1" applyBorder="1" applyAlignment="1">
      <alignment vertical="center" wrapText="1"/>
    </xf>
    <xf numFmtId="1" fontId="26" fillId="8" borderId="1" xfId="2" applyNumberFormat="1" applyFont="1" applyFill="1" applyBorder="1" applyAlignment="1">
      <alignment vertical="center" wrapText="1"/>
    </xf>
    <xf numFmtId="0" fontId="29" fillId="8" borderId="1" xfId="0" applyFont="1" applyFill="1" applyBorder="1" applyAlignment="1">
      <alignment horizontal="center" vertical="center" wrapText="1"/>
    </xf>
    <xf numFmtId="14" fontId="25" fillId="8" borderId="1" xfId="0" applyNumberFormat="1" applyFont="1" applyFill="1" applyBorder="1" applyAlignment="1">
      <alignment horizontal="left" vertical="center"/>
    </xf>
    <xf numFmtId="3" fontId="25" fillId="8" borderId="1" xfId="0" applyNumberFormat="1" applyFont="1" applyFill="1" applyBorder="1" applyAlignment="1">
      <alignment horizontal="left" vertical="center"/>
    </xf>
    <xf numFmtId="0" fontId="29" fillId="8" borderId="1" xfId="0" applyFont="1" applyFill="1" applyBorder="1" applyAlignment="1">
      <alignment horizontal="left" vertical="center"/>
    </xf>
    <xf numFmtId="3" fontId="29" fillId="8" borderId="1" xfId="0" applyNumberFormat="1" applyFont="1" applyFill="1" applyBorder="1" applyAlignment="1">
      <alignment horizontal="left" vertical="center"/>
    </xf>
    <xf numFmtId="3" fontId="29" fillId="8" borderId="1" xfId="0" applyNumberFormat="1" applyFont="1" applyFill="1" applyBorder="1" applyAlignment="1">
      <alignment horizontal="center" vertical="center"/>
    </xf>
    <xf numFmtId="3" fontId="25" fillId="8" borderId="1" xfId="0" applyNumberFormat="1" applyFont="1" applyFill="1" applyBorder="1" applyAlignment="1">
      <alignment horizontal="center" vertical="center"/>
    </xf>
    <xf numFmtId="3" fontId="29" fillId="8" borderId="1" xfId="0" applyNumberFormat="1" applyFont="1" applyFill="1" applyBorder="1" applyAlignment="1">
      <alignment horizontal="left" vertical="center" wrapText="1"/>
    </xf>
    <xf numFmtId="0" fontId="29" fillId="8" borderId="1"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5" fillId="8" borderId="8" xfId="0" applyFont="1" applyFill="1" applyBorder="1" applyAlignment="1">
      <alignment vertical="center" wrapText="1"/>
    </xf>
    <xf numFmtId="0" fontId="25" fillId="8" borderId="6"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1" xfId="0" applyFont="1" applyFill="1" applyBorder="1" applyAlignment="1">
      <alignment vertical="top" wrapText="1"/>
    </xf>
    <xf numFmtId="0" fontId="25" fillId="8" borderId="9" xfId="0" applyFont="1" applyFill="1" applyBorder="1" applyAlignment="1">
      <alignment horizontal="left" vertical="center" wrapText="1"/>
    </xf>
    <xf numFmtId="0" fontId="25" fillId="8" borderId="9" xfId="0" applyFont="1" applyFill="1" applyBorder="1" applyAlignment="1">
      <alignment vertical="top" wrapText="1"/>
    </xf>
    <xf numFmtId="0" fontId="26" fillId="8" borderId="9" xfId="2" applyFont="1" applyFill="1" applyBorder="1" applyAlignment="1">
      <alignment horizontal="left" vertical="center" wrapText="1"/>
    </xf>
    <xf numFmtId="0" fontId="25" fillId="9" borderId="9"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9" borderId="9" xfId="0" applyFont="1" applyFill="1" applyBorder="1" applyAlignment="1">
      <alignment vertical="center" wrapText="1"/>
    </xf>
    <xf numFmtId="0" fontId="25" fillId="8" borderId="4" xfId="0" applyFont="1" applyFill="1" applyBorder="1" applyAlignment="1">
      <alignment vertical="center" wrapText="1"/>
    </xf>
    <xf numFmtId="0" fontId="24" fillId="8" borderId="9" xfId="2"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14" borderId="15" xfId="0" applyFont="1" applyFill="1" applyBorder="1" applyAlignment="1">
      <alignment horizontal="left" vertical="center" wrapText="1"/>
    </xf>
    <xf numFmtId="0" fontId="25" fillId="0" borderId="0" xfId="0" applyFont="1" applyBorder="1" applyAlignment="1">
      <alignment horizontal="left" vertical="center" wrapText="1"/>
    </xf>
    <xf numFmtId="0" fontId="26" fillId="8" borderId="10" xfId="2" applyFont="1" applyFill="1" applyBorder="1" applyAlignment="1">
      <alignment horizontal="left" vertical="center" wrapText="1"/>
    </xf>
    <xf numFmtId="0" fontId="26" fillId="8" borderId="5" xfId="2" applyFont="1" applyFill="1" applyBorder="1" applyAlignment="1">
      <alignment horizontal="left" vertical="center" wrapText="1"/>
    </xf>
    <xf numFmtId="0" fontId="25" fillId="8" borderId="5" xfId="0" applyFont="1" applyFill="1" applyBorder="1" applyAlignment="1">
      <alignment horizontal="left" vertical="center"/>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9" fillId="11" borderId="1" xfId="0" applyFont="1" applyFill="1" applyBorder="1" applyAlignment="1" applyProtection="1">
      <alignment horizontal="center" vertical="center" wrapText="1"/>
      <protection locked="0"/>
    </xf>
    <xf numFmtId="14" fontId="25" fillId="8" borderId="1" xfId="0" applyNumberFormat="1" applyFont="1" applyFill="1" applyBorder="1" applyAlignment="1" applyProtection="1">
      <alignment horizontal="left" vertical="center" wrapText="1"/>
      <protection locked="0"/>
    </xf>
    <xf numFmtId="0" fontId="2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11" borderId="1" xfId="0" applyFont="1" applyFill="1" applyBorder="1" applyAlignment="1">
      <alignment vertical="center" wrapText="1"/>
    </xf>
    <xf numFmtId="0" fontId="29" fillId="11" borderId="1"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5" fillId="0" borderId="0" xfId="0" applyFont="1" applyAlignment="1" applyProtection="1">
      <alignment vertical="center" wrapText="1"/>
      <protection locked="0"/>
    </xf>
    <xf numFmtId="0" fontId="26" fillId="3" borderId="0" xfId="2" applyFont="1" applyFill="1" applyBorder="1" applyAlignment="1">
      <alignment vertical="center"/>
    </xf>
    <xf numFmtId="0" fontId="26" fillId="3" borderId="0" xfId="2" applyFont="1" applyFill="1" applyBorder="1" applyAlignment="1">
      <alignment vertical="center" wrapText="1"/>
    </xf>
    <xf numFmtId="0" fontId="25" fillId="8" borderId="5"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center" vertical="center" wrapText="1"/>
      <protection locked="0"/>
    </xf>
    <xf numFmtId="0" fontId="25" fillId="8" borderId="5"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8" borderId="1" xfId="2" applyFont="1" applyFill="1" applyBorder="1" applyAlignment="1">
      <alignment vertical="center" wrapText="1"/>
    </xf>
    <xf numFmtId="0" fontId="26" fillId="8" borderId="1" xfId="2" applyFont="1" applyFill="1" applyBorder="1" applyAlignment="1">
      <alignment vertical="center" wrapText="1"/>
    </xf>
    <xf numFmtId="0" fontId="25" fillId="0" borderId="0" xfId="0" applyFont="1" applyAlignment="1">
      <alignment horizontal="center" vertical="center" wrapText="1"/>
    </xf>
    <xf numFmtId="14" fontId="25" fillId="8" borderId="0" xfId="0" applyNumberFormat="1" applyFont="1" applyFill="1" applyAlignment="1">
      <alignment vertical="center" wrapText="1"/>
    </xf>
    <xf numFmtId="14" fontId="25" fillId="8" borderId="1" xfId="0" applyNumberFormat="1" applyFont="1" applyFill="1" applyBorder="1" applyAlignment="1">
      <alignment horizontal="left" vertical="center" wrapText="1"/>
    </xf>
    <xf numFmtId="0" fontId="25" fillId="8" borderId="10" xfId="0" applyFont="1" applyFill="1" applyBorder="1" applyAlignment="1">
      <alignment vertical="center" wrapText="1"/>
    </xf>
    <xf numFmtId="0" fontId="25" fillId="3" borderId="0" xfId="0" applyFont="1" applyFill="1">
      <alignment vertical="center"/>
    </xf>
    <xf numFmtId="0" fontId="25" fillId="8" borderId="6" xfId="0" applyFont="1" applyFill="1" applyBorder="1" applyAlignment="1" applyProtection="1">
      <alignment horizontal="left" vertical="center" wrapText="1"/>
      <protection locked="0"/>
    </xf>
    <xf numFmtId="0" fontId="25" fillId="8" borderId="7" xfId="0" applyFont="1" applyFill="1" applyBorder="1" applyAlignment="1" applyProtection="1">
      <alignment horizontal="left" vertical="center" wrapText="1"/>
      <protection locked="0"/>
    </xf>
    <xf numFmtId="0" fontId="25" fillId="8" borderId="12" xfId="0" applyFont="1" applyFill="1" applyBorder="1" applyAlignment="1" applyProtection="1">
      <alignment horizontal="left" vertical="center" wrapText="1"/>
      <protection locked="0"/>
    </xf>
    <xf numFmtId="0" fontId="25" fillId="8" borderId="13" xfId="0" applyFont="1" applyFill="1" applyBorder="1" applyAlignment="1" applyProtection="1">
      <alignment horizontal="left" vertical="center" wrapText="1"/>
      <protection locked="0"/>
    </xf>
    <xf numFmtId="0" fontId="26" fillId="8" borderId="6" xfId="2" applyFont="1" applyFill="1" applyBorder="1" applyAlignment="1">
      <alignment horizontal="center" vertical="center" wrapText="1"/>
    </xf>
    <xf numFmtId="0" fontId="26" fillId="8" borderId="7" xfId="2" applyFont="1" applyFill="1" applyBorder="1" applyAlignment="1">
      <alignment horizontal="center" vertical="center" wrapText="1"/>
    </xf>
    <xf numFmtId="0" fontId="26" fillId="8" borderId="12" xfId="2" applyFont="1" applyFill="1" applyBorder="1" applyAlignment="1">
      <alignment horizontal="center" vertical="center" wrapText="1"/>
    </xf>
    <xf numFmtId="0" fontId="26" fillId="8" borderId="13" xfId="2" applyFont="1" applyFill="1" applyBorder="1" applyAlignment="1">
      <alignment horizontal="center" vertical="center" wrapText="1"/>
    </xf>
    <xf numFmtId="0" fontId="26" fillId="8" borderId="2" xfId="2" applyFont="1" applyFill="1" applyBorder="1" applyAlignment="1">
      <alignment horizontal="center" vertical="center"/>
    </xf>
    <xf numFmtId="0" fontId="26" fillId="8" borderId="3" xfId="2"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9" fillId="13" borderId="2" xfId="0" applyFont="1" applyFill="1" applyBorder="1" applyAlignment="1" applyProtection="1">
      <alignment horizontal="center" vertical="center"/>
      <protection locked="0"/>
    </xf>
    <xf numFmtId="0" fontId="29" fillId="13" borderId="5" xfId="0" applyFont="1" applyFill="1" applyBorder="1" applyAlignment="1" applyProtection="1">
      <alignment horizontal="center" vertical="center"/>
      <protection locked="0"/>
    </xf>
    <xf numFmtId="0" fontId="29" fillId="13" borderId="3" xfId="0" applyFont="1" applyFill="1" applyBorder="1" applyAlignment="1" applyProtection="1">
      <alignment horizontal="center" vertical="center"/>
      <protection locked="0"/>
    </xf>
    <xf numFmtId="0" fontId="25" fillId="8" borderId="1" xfId="0" applyFont="1" applyFill="1" applyBorder="1" applyAlignment="1">
      <alignment horizontal="left" vertical="center" wrapText="1"/>
    </xf>
    <xf numFmtId="0" fontId="25" fillId="8" borderId="1" xfId="0" applyFont="1" applyFill="1" applyBorder="1" applyAlignment="1" applyProtection="1">
      <alignment horizontal="left" vertical="center"/>
      <protection locked="0"/>
    </xf>
    <xf numFmtId="0" fontId="26" fillId="8" borderId="2" xfId="2" applyFont="1" applyFill="1" applyBorder="1" applyAlignment="1" applyProtection="1">
      <alignment horizontal="left" vertical="center" wrapText="1"/>
      <protection locked="0"/>
    </xf>
    <xf numFmtId="0" fontId="26" fillId="8" borderId="3" xfId="2" applyFont="1" applyFill="1" applyBorder="1" applyAlignment="1" applyProtection="1">
      <alignment horizontal="left" vertical="center" wrapText="1"/>
      <protection locked="0"/>
    </xf>
    <xf numFmtId="0" fontId="22" fillId="3" borderId="0" xfId="0" applyFont="1" applyFill="1" applyBorder="1" applyAlignment="1">
      <alignment vertical="center"/>
    </xf>
    <xf numFmtId="0" fontId="29" fillId="8" borderId="1" xfId="3" applyFont="1" applyFill="1" applyBorder="1" applyAlignment="1">
      <alignment horizontal="left" vertical="center" wrapText="1"/>
    </xf>
    <xf numFmtId="0" fontId="25" fillId="8" borderId="1"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left" vertical="top" wrapText="1"/>
      <protection locked="0"/>
    </xf>
    <xf numFmtId="0" fontId="25" fillId="8" borderId="1" xfId="0" applyFont="1" applyFill="1" applyBorder="1" applyAlignment="1" applyProtection="1">
      <alignment horizontal="left" wrapText="1"/>
      <protection locked="0"/>
    </xf>
    <xf numFmtId="0" fontId="29" fillId="13" borderId="2" xfId="0" applyFont="1" applyFill="1" applyBorder="1" applyAlignment="1" applyProtection="1">
      <alignment horizontal="center" vertical="center" wrapText="1"/>
      <protection locked="0"/>
    </xf>
    <xf numFmtId="0" fontId="29" fillId="13" borderId="5" xfId="0" applyFont="1" applyFill="1" applyBorder="1" applyAlignment="1" applyProtection="1">
      <alignment horizontal="center" vertical="center" wrapText="1"/>
      <protection locked="0"/>
    </xf>
    <xf numFmtId="0" fontId="29" fillId="13" borderId="3" xfId="0" applyFont="1" applyFill="1" applyBorder="1" applyAlignment="1" applyProtection="1">
      <alignment horizontal="center" vertical="center" wrapText="1"/>
      <protection locked="0"/>
    </xf>
    <xf numFmtId="0" fontId="30" fillId="16" borderId="1" xfId="0" applyFont="1" applyFill="1" applyBorder="1" applyAlignment="1">
      <alignment horizontal="left" vertical="center" wrapText="1"/>
    </xf>
    <xf numFmtId="0" fontId="25" fillId="8" borderId="3" xfId="0" applyFont="1" applyFill="1" applyBorder="1" applyAlignment="1" applyProtection="1">
      <alignment horizontal="left" vertical="center" wrapText="1"/>
      <protection locked="0"/>
    </xf>
    <xf numFmtId="0" fontId="24" fillId="8" borderId="1" xfId="2" applyFont="1" applyFill="1" applyBorder="1" applyAlignment="1">
      <alignment horizontal="left" vertical="center"/>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9" fillId="12" borderId="1"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5" xfId="0" applyFont="1" applyFill="1" applyBorder="1" applyAlignment="1">
      <alignment horizontal="center" vertical="center" wrapText="1"/>
    </xf>
    <xf numFmtId="0" fontId="25" fillId="8" borderId="6" xfId="0" applyFont="1" applyFill="1" applyBorder="1" applyAlignment="1">
      <alignment vertical="center" wrapText="1"/>
    </xf>
    <xf numFmtId="0" fontId="25" fillId="8" borderId="7" xfId="0" applyFont="1" applyFill="1" applyBorder="1" applyAlignment="1">
      <alignment vertical="center" wrapText="1"/>
    </xf>
    <xf numFmtId="0" fontId="25" fillId="8" borderId="2"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8" fillId="6"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3" xfId="0" applyFont="1" applyFill="1" applyBorder="1" applyAlignment="1">
      <alignment horizontal="center" vertical="center" wrapText="1"/>
    </xf>
    <xf numFmtId="3" fontId="30" fillId="16" borderId="1" xfId="0" applyNumberFormat="1" applyFont="1" applyFill="1" applyBorder="1" applyAlignment="1">
      <alignment horizontal="left" vertical="center" wrapText="1"/>
    </xf>
    <xf numFmtId="0" fontId="25" fillId="8" borderId="2" xfId="0"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0" fontId="25" fillId="8" borderId="2" xfId="0" applyFont="1" applyFill="1" applyBorder="1" applyAlignment="1" applyProtection="1">
      <alignment horizontal="left" vertical="center" wrapText="1"/>
      <protection locked="0"/>
    </xf>
    <xf numFmtId="0" fontId="29" fillId="10" borderId="1" xfId="0" applyFont="1" applyFill="1" applyBorder="1" applyAlignment="1">
      <alignment horizontal="center" vertical="center" wrapText="1"/>
    </xf>
    <xf numFmtId="0" fontId="29" fillId="8" borderId="2" xfId="0" applyFont="1" applyFill="1" applyBorder="1" applyAlignment="1">
      <alignment horizontal="left" vertical="center" wrapText="1"/>
    </xf>
    <xf numFmtId="0" fontId="29" fillId="8" borderId="5" xfId="0" applyFont="1" applyFill="1" applyBorder="1" applyAlignment="1">
      <alignment horizontal="left" vertical="center" wrapText="1"/>
    </xf>
    <xf numFmtId="0" fontId="29" fillId="8" borderId="3" xfId="0" applyFont="1" applyFill="1" applyBorder="1" applyAlignment="1">
      <alignment horizontal="left" vertical="center" wrapText="1"/>
    </xf>
    <xf numFmtId="0" fontId="26" fillId="8" borderId="1" xfId="2"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6" fillId="8" borderId="1" xfId="2" applyFont="1" applyFill="1" applyBorder="1" applyAlignment="1">
      <alignment horizontal="left" vertical="center" wrapText="1"/>
    </xf>
    <xf numFmtId="0" fontId="26" fillId="8" borderId="1" xfId="4" applyFont="1" applyFill="1" applyBorder="1" applyAlignment="1">
      <alignment horizontal="left" vertical="center" wrapText="1"/>
    </xf>
    <xf numFmtId="0" fontId="26" fillId="8" borderId="2" xfId="2" applyFont="1" applyFill="1" applyBorder="1" applyAlignment="1">
      <alignment horizontal="left" vertical="center" wrapText="1"/>
    </xf>
    <xf numFmtId="0" fontId="26" fillId="8" borderId="3" xfId="4" applyFont="1" applyFill="1" applyBorder="1" applyAlignment="1">
      <alignment horizontal="left" vertical="center" wrapText="1"/>
    </xf>
    <xf numFmtId="0" fontId="28" fillId="6" borderId="9" xfId="0" applyFont="1" applyFill="1" applyBorder="1" applyAlignment="1">
      <alignment horizontal="center" vertical="center" wrapText="1"/>
    </xf>
    <xf numFmtId="0" fontId="27" fillId="8" borderId="1" xfId="0" applyFont="1" applyFill="1" applyBorder="1" applyAlignment="1">
      <alignment vertical="center" wrapText="1"/>
    </xf>
    <xf numFmtId="0" fontId="26" fillId="8" borderId="1" xfId="2" applyFont="1" applyFill="1" applyBorder="1" applyAlignment="1">
      <alignment vertical="center" wrapText="1"/>
    </xf>
    <xf numFmtId="0" fontId="25" fillId="8" borderId="1" xfId="0" applyFont="1" applyFill="1" applyBorder="1" applyAlignment="1">
      <alignment vertical="center" wrapText="1"/>
    </xf>
    <xf numFmtId="0" fontId="26" fillId="8" borderId="2" xfId="4" applyFont="1" applyFill="1" applyBorder="1" applyAlignment="1">
      <alignment horizontal="left" vertical="center" wrapText="1"/>
    </xf>
    <xf numFmtId="0" fontId="29" fillId="5"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6" borderId="2"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wrapText="1"/>
      <protection locked="0"/>
    </xf>
    <xf numFmtId="0" fontId="29" fillId="6" borderId="1" xfId="0" applyFont="1" applyFill="1" applyBorder="1" applyAlignment="1">
      <alignment horizontal="center" vertical="top" wrapText="1"/>
    </xf>
    <xf numFmtId="0" fontId="25" fillId="6" borderId="1" xfId="0" applyFont="1" applyFill="1" applyBorder="1" applyAlignment="1">
      <alignment horizontal="center" vertical="center" wrapText="1"/>
    </xf>
    <xf numFmtId="0" fontId="25" fillId="8" borderId="5" xfId="0" applyFont="1" applyFill="1" applyBorder="1" applyAlignment="1">
      <alignment horizontal="left" vertical="center" wrapText="1"/>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9" fillId="10" borderId="2"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5" fillId="8" borderId="1" xfId="0" applyFont="1" applyFill="1" applyBorder="1" applyAlignment="1">
      <alignment horizontal="left" vertical="center"/>
    </xf>
    <xf numFmtId="0" fontId="25" fillId="8" borderId="10"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25" fillId="8" borderId="9" xfId="0" applyFont="1" applyFill="1" applyBorder="1" applyAlignment="1">
      <alignment horizontal="left" vertical="center" wrapText="1"/>
    </xf>
    <xf numFmtId="9" fontId="25" fillId="8" borderId="1" xfId="0" applyNumberFormat="1" applyFont="1" applyFill="1" applyBorder="1" applyAlignment="1">
      <alignment horizontal="left" vertical="center" wrapText="1"/>
    </xf>
    <xf numFmtId="9" fontId="25" fillId="8" borderId="2" xfId="0" applyNumberFormat="1" applyFont="1" applyFill="1" applyBorder="1" applyAlignment="1">
      <alignment horizontal="left" vertical="center" wrapText="1"/>
    </xf>
    <xf numFmtId="0" fontId="25" fillId="8" borderId="1" xfId="0" applyFont="1" applyFill="1" applyBorder="1" applyAlignment="1">
      <alignment horizontal="left" vertical="top" wrapText="1"/>
    </xf>
    <xf numFmtId="0" fontId="28" fillId="4" borderId="1" xfId="0" applyFont="1" applyFill="1" applyBorder="1" applyAlignment="1">
      <alignment horizontal="center" vertical="center" wrapText="1"/>
    </xf>
    <xf numFmtId="0" fontId="25" fillId="8" borderId="1" xfId="3" applyFont="1" applyFill="1" applyBorder="1" applyAlignment="1">
      <alignment horizontal="left" vertical="center" wrapText="1"/>
    </xf>
    <xf numFmtId="0" fontId="25" fillId="9" borderId="1" xfId="0" applyFont="1" applyFill="1" applyBorder="1" applyAlignment="1">
      <alignment horizontal="left" vertical="center" wrapText="1"/>
    </xf>
    <xf numFmtId="0" fontId="29" fillId="6"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5" fillId="8" borderId="2" xfId="0" applyFont="1" applyFill="1" applyBorder="1" applyAlignment="1">
      <alignment horizontal="left" vertical="top" wrapText="1"/>
    </xf>
    <xf numFmtId="0" fontId="25" fillId="8" borderId="5" xfId="0" applyFont="1" applyFill="1" applyBorder="1" applyAlignment="1">
      <alignment horizontal="left" vertical="top" wrapText="1"/>
    </xf>
    <xf numFmtId="0" fontId="25" fillId="8" borderId="3" xfId="0" applyFont="1" applyFill="1" applyBorder="1" applyAlignment="1">
      <alignment horizontal="left" vertical="top" wrapText="1"/>
    </xf>
    <xf numFmtId="0" fontId="29" fillId="4" borderId="6" xfId="0" applyFont="1" applyFill="1" applyBorder="1" applyAlignment="1">
      <alignment horizontal="center" vertical="top" wrapText="1"/>
    </xf>
    <xf numFmtId="0" fontId="29" fillId="4" borderId="7" xfId="0" applyFont="1" applyFill="1" applyBorder="1" applyAlignment="1">
      <alignment horizontal="center" vertical="top" wrapText="1"/>
    </xf>
    <xf numFmtId="0" fontId="24" fillId="8" borderId="2" xfId="2" applyFont="1" applyFill="1" applyBorder="1" applyAlignment="1">
      <alignment vertical="center" wrapText="1"/>
    </xf>
    <xf numFmtId="0" fontId="25" fillId="8" borderId="3" xfId="2" applyFont="1" applyFill="1" applyBorder="1" applyAlignment="1">
      <alignment vertical="center" wrapText="1"/>
    </xf>
    <xf numFmtId="0" fontId="29" fillId="7" borderId="2" xfId="0" applyFont="1" applyFill="1" applyBorder="1" applyAlignment="1" applyProtection="1">
      <alignment horizontal="center" vertical="center" wrapText="1"/>
      <protection locked="0"/>
    </xf>
    <xf numFmtId="0" fontId="29" fillId="7"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wrapText="1"/>
      <protection locked="0"/>
    </xf>
    <xf numFmtId="0" fontId="29" fillId="11" borderId="2" xfId="0" applyFont="1" applyFill="1" applyBorder="1" applyAlignment="1" applyProtection="1">
      <alignment horizontal="center" vertical="center" wrapText="1"/>
      <protection locked="0"/>
    </xf>
    <xf numFmtId="0" fontId="29" fillId="11" borderId="3" xfId="0" applyFont="1" applyFill="1" applyBorder="1" applyAlignment="1" applyProtection="1">
      <alignment horizontal="center" vertical="center" wrapText="1"/>
      <protection locked="0"/>
    </xf>
    <xf numFmtId="0" fontId="29" fillId="4" borderId="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9" fillId="11" borderId="5" xfId="0" applyFont="1" applyFill="1" applyBorder="1" applyAlignment="1" applyProtection="1">
      <alignment horizontal="center" vertical="center" wrapText="1"/>
      <protection locked="0"/>
    </xf>
    <xf numFmtId="0" fontId="26" fillId="8" borderId="10" xfId="2" applyFont="1" applyFill="1" applyBorder="1" applyAlignment="1">
      <alignment horizontal="left" vertical="center" wrapText="1"/>
    </xf>
    <xf numFmtId="9" fontId="25" fillId="8" borderId="10" xfId="1" applyFont="1" applyFill="1" applyBorder="1" applyAlignment="1">
      <alignment horizontal="left" vertical="center" wrapText="1"/>
    </xf>
    <xf numFmtId="9" fontId="25" fillId="8" borderId="11" xfId="1" applyFont="1" applyFill="1" applyBorder="1" applyAlignment="1">
      <alignment horizontal="left" vertical="center" wrapText="1"/>
    </xf>
    <xf numFmtId="9" fontId="25" fillId="8" borderId="9" xfId="1" applyFont="1" applyFill="1" applyBorder="1" applyAlignment="1">
      <alignment horizontal="left" vertical="center" wrapText="1"/>
    </xf>
    <xf numFmtId="0" fontId="25" fillId="8" borderId="16" xfId="0" applyFont="1" applyFill="1" applyBorder="1" applyAlignment="1">
      <alignment horizontal="left" vertical="center" wrapText="1"/>
    </xf>
    <xf numFmtId="0" fontId="25" fillId="8" borderId="17" xfId="0" applyFont="1" applyFill="1" applyBorder="1" applyAlignment="1">
      <alignment horizontal="left" vertical="center" wrapText="1"/>
    </xf>
    <xf numFmtId="0" fontId="25" fillId="8" borderId="18" xfId="0" applyFont="1" applyFill="1" applyBorder="1" applyAlignment="1">
      <alignment horizontal="left" vertical="center" wrapText="1"/>
    </xf>
    <xf numFmtId="0" fontId="25" fillId="8" borderId="19" xfId="0" applyFont="1" applyFill="1" applyBorder="1" applyAlignment="1">
      <alignment horizontal="left" vertical="center" wrapText="1"/>
    </xf>
    <xf numFmtId="0" fontId="24" fillId="8" borderId="1" xfId="2" applyFont="1" applyFill="1" applyBorder="1" applyAlignment="1" applyProtection="1">
      <alignment horizontal="left" vertical="center" wrapText="1"/>
      <protection locked="0"/>
    </xf>
    <xf numFmtId="0" fontId="25" fillId="8" borderId="1" xfId="0" applyFont="1" applyFill="1" applyBorder="1" applyAlignment="1">
      <alignment horizontal="center" vertical="center"/>
    </xf>
    <xf numFmtId="0" fontId="29" fillId="8" borderId="1" xfId="0" applyFont="1" applyFill="1" applyBorder="1" applyAlignment="1">
      <alignment horizontal="center" vertical="center"/>
    </xf>
    <xf numFmtId="0" fontId="29" fillId="13" borderId="2"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3"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6" borderId="2"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xf>
    <xf numFmtId="0" fontId="4"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14" fillId="7" borderId="2"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15" fillId="6" borderId="2"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6"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5" fillId="6" borderId="1" xfId="0" applyFont="1" applyFill="1" applyBorder="1" applyAlignment="1">
      <alignment horizontal="center" vertical="center"/>
    </xf>
    <xf numFmtId="0" fontId="8" fillId="2" borderId="1" xfId="0" applyFont="1" applyFill="1" applyBorder="1" applyAlignment="1">
      <alignment horizontal="center" vertical="center"/>
    </xf>
    <xf numFmtId="9" fontId="8" fillId="8" borderId="1" xfId="0" applyNumberFormat="1" applyFont="1" applyFill="1" applyBorder="1" applyAlignment="1">
      <alignment horizontal="center" vertical="center" wrapText="1"/>
    </xf>
    <xf numFmtId="0" fontId="16" fillId="8" borderId="1" xfId="2"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6" fillId="5" borderId="1"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0"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3" xfId="0" applyFont="1" applyFill="1" applyBorder="1" applyAlignment="1">
      <alignment horizontal="center" vertical="center"/>
    </xf>
    <xf numFmtId="0" fontId="10" fillId="6" borderId="9"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29" fillId="17" borderId="0" xfId="0" applyFont="1" applyFill="1" applyBorder="1" applyAlignment="1">
      <alignment horizontal="left" vertical="center" wrapText="1"/>
    </xf>
    <xf numFmtId="0" fontId="26" fillId="8" borderId="20" xfId="0" applyFont="1" applyFill="1" applyBorder="1" applyAlignment="1">
      <alignment horizontal="left" vertical="center" wrapText="1"/>
    </xf>
    <xf numFmtId="0" fontId="26" fillId="8" borderId="21" xfId="2" applyFont="1" applyFill="1" applyBorder="1" applyAlignment="1">
      <alignment horizontal="left" vertical="center" wrapText="1"/>
    </xf>
    <xf numFmtId="0" fontId="29" fillId="12" borderId="10" xfId="0" applyFont="1" applyFill="1" applyBorder="1" applyAlignment="1">
      <alignment horizontal="center" vertical="center" wrapText="1"/>
    </xf>
    <xf numFmtId="0" fontId="29" fillId="12" borderId="14" xfId="0" applyFont="1" applyFill="1" applyBorder="1" applyAlignment="1">
      <alignment horizontal="center" vertical="center" wrapText="1"/>
    </xf>
    <xf numFmtId="0" fontId="25" fillId="3" borderId="0" xfId="0" applyFont="1" applyFill="1" applyBorder="1" applyAlignment="1">
      <alignment vertical="center" wrapText="1"/>
    </xf>
    <xf numFmtId="0" fontId="25"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31" fillId="8" borderId="6" xfId="2" applyFont="1" applyFill="1" applyBorder="1" applyAlignment="1" applyProtection="1">
      <alignment horizontal="left" vertical="center"/>
      <protection locked="0"/>
    </xf>
    <xf numFmtId="0" fontId="31" fillId="8" borderId="8" xfId="2" applyFont="1" applyFill="1" applyBorder="1" applyAlignment="1" applyProtection="1">
      <alignment horizontal="left" vertical="center"/>
      <protection locked="0"/>
    </xf>
    <xf numFmtId="0" fontId="31" fillId="8" borderId="7" xfId="2" applyFont="1" applyFill="1" applyBorder="1" applyAlignment="1" applyProtection="1">
      <alignment horizontal="left" vertical="center"/>
      <protection locked="0"/>
    </xf>
    <xf numFmtId="0" fontId="31" fillId="8" borderId="12" xfId="2" applyFont="1" applyFill="1" applyBorder="1" applyAlignment="1" applyProtection="1">
      <alignment horizontal="left" vertical="center"/>
      <protection locked="0"/>
    </xf>
    <xf numFmtId="0" fontId="31" fillId="8" borderId="4" xfId="2" applyFont="1" applyFill="1" applyBorder="1" applyAlignment="1" applyProtection="1">
      <alignment horizontal="left" vertical="center"/>
      <protection locked="0"/>
    </xf>
    <xf numFmtId="0" fontId="31" fillId="8" borderId="13" xfId="2" applyFont="1" applyFill="1" applyBorder="1" applyAlignment="1" applyProtection="1">
      <alignment horizontal="left" vertical="center"/>
      <protection locked="0"/>
    </xf>
  </cellXfs>
  <cellStyles count="5">
    <cellStyle name="Hipervínculo" xfId="2" builtinId="8"/>
    <cellStyle name="Hyperlink" xfId="4" xr:uid="{3538E272-AAF6-4116-AF98-21C03BE7E519}"/>
    <cellStyle name="Normal" xfId="0" builtinId="0"/>
    <cellStyle name="Normal 2" xfId="3" xr:uid="{36C17CA8-D2FE-4AEE-BE18-4FD7C2F27B3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Registros a Cargo de la DGCI 2023</a:t>
            </a:r>
          </a:p>
        </c:rich>
      </c:tx>
      <c:overlay val="0"/>
      <c:spPr>
        <a:noFill/>
        <a:ln>
          <a:noFill/>
        </a:ln>
        <a:effectLst/>
      </c:spPr>
    </c:title>
    <c:autoTitleDeleted val="0"/>
    <c:plotArea>
      <c:layout/>
      <c:barChart>
        <c:barDir val="col"/>
        <c:grouping val="clustered"/>
        <c:varyColors val="0"/>
        <c:ser>
          <c:idx val="0"/>
          <c:order val="0"/>
          <c:tx>
            <c:strRef>
              <c:f>[1]Hoja1!$B$6</c:f>
              <c:strCache>
                <c:ptCount val="1"/>
                <c:pt idx="0">
                  <c:v>Enero</c:v>
                </c:pt>
              </c:strCache>
            </c:strRef>
          </c:tx>
          <c:spPr>
            <a:solidFill>
              <a:schemeClr val="accent1"/>
            </a:solidFill>
            <a:ln>
              <a:noFill/>
            </a:ln>
            <a:effectLst/>
          </c:spPr>
          <c:invertIfNegative val="0"/>
          <c:cat>
            <c:strRef>
              <c:f>[1]Hoja1!$A$7</c:f>
              <c:strCache>
                <c:ptCount val="1"/>
                <c:pt idx="0">
                  <c:v>Registros</c:v>
                </c:pt>
              </c:strCache>
            </c:strRef>
          </c:cat>
          <c:val>
            <c:numRef>
              <c:f>[1]Hoja1!$B$7</c:f>
              <c:numCache>
                <c:formatCode>General</c:formatCode>
                <c:ptCount val="1"/>
                <c:pt idx="0">
                  <c:v>79</c:v>
                </c:pt>
              </c:numCache>
            </c:numRef>
          </c:val>
          <c:extLst>
            <c:ext xmlns:c16="http://schemas.microsoft.com/office/drawing/2014/chart" uri="{C3380CC4-5D6E-409C-BE32-E72D297353CC}">
              <c16:uniqueId val="{00000000-8EC8-4629-BFAF-56B232A79ECF}"/>
            </c:ext>
          </c:extLst>
        </c:ser>
        <c:ser>
          <c:idx val="1"/>
          <c:order val="1"/>
          <c:tx>
            <c:strRef>
              <c:f>[1]Hoja1!$C$6</c:f>
              <c:strCache>
                <c:ptCount val="1"/>
                <c:pt idx="0">
                  <c:v>Febrero</c:v>
                </c:pt>
              </c:strCache>
            </c:strRef>
          </c:tx>
          <c:spPr>
            <a:solidFill>
              <a:schemeClr val="accent2"/>
            </a:solidFill>
            <a:ln>
              <a:noFill/>
            </a:ln>
            <a:effectLst/>
          </c:spPr>
          <c:invertIfNegative val="0"/>
          <c:cat>
            <c:strRef>
              <c:f>[1]Hoja1!$A$7</c:f>
              <c:strCache>
                <c:ptCount val="1"/>
                <c:pt idx="0">
                  <c:v>Registros</c:v>
                </c:pt>
              </c:strCache>
            </c:strRef>
          </c:cat>
          <c:val>
            <c:numRef>
              <c:f>[1]Hoja1!$C$7</c:f>
              <c:numCache>
                <c:formatCode>General</c:formatCode>
                <c:ptCount val="1"/>
                <c:pt idx="0">
                  <c:v>91</c:v>
                </c:pt>
              </c:numCache>
            </c:numRef>
          </c:val>
          <c:extLst>
            <c:ext xmlns:c16="http://schemas.microsoft.com/office/drawing/2014/chart" uri="{C3380CC4-5D6E-409C-BE32-E72D297353CC}">
              <c16:uniqueId val="{00000001-8EC8-4629-BFAF-56B232A79ECF}"/>
            </c:ext>
          </c:extLst>
        </c:ser>
        <c:ser>
          <c:idx val="2"/>
          <c:order val="2"/>
          <c:tx>
            <c:strRef>
              <c:f>[1]Hoja1!$D$6</c:f>
              <c:strCache>
                <c:ptCount val="1"/>
                <c:pt idx="0">
                  <c:v>Marzo</c:v>
                </c:pt>
              </c:strCache>
            </c:strRef>
          </c:tx>
          <c:spPr>
            <a:solidFill>
              <a:schemeClr val="accent3"/>
            </a:solidFill>
            <a:ln>
              <a:noFill/>
            </a:ln>
            <a:effectLst/>
          </c:spPr>
          <c:invertIfNegative val="0"/>
          <c:cat>
            <c:strRef>
              <c:f>[1]Hoja1!$A$7</c:f>
              <c:strCache>
                <c:ptCount val="1"/>
                <c:pt idx="0">
                  <c:v>Registros</c:v>
                </c:pt>
              </c:strCache>
            </c:strRef>
          </c:cat>
          <c:val>
            <c:numRef>
              <c:f>[1]Hoja1!$D$7</c:f>
              <c:numCache>
                <c:formatCode>General</c:formatCode>
                <c:ptCount val="1"/>
                <c:pt idx="0">
                  <c:v>142</c:v>
                </c:pt>
              </c:numCache>
            </c:numRef>
          </c:val>
          <c:extLst>
            <c:ext xmlns:c16="http://schemas.microsoft.com/office/drawing/2014/chart" uri="{C3380CC4-5D6E-409C-BE32-E72D297353CC}">
              <c16:uniqueId val="{00000002-8EC8-4629-BFAF-56B232A79ECF}"/>
            </c:ext>
          </c:extLst>
        </c:ser>
        <c:ser>
          <c:idx val="3"/>
          <c:order val="3"/>
          <c:tx>
            <c:strRef>
              <c:f>[1]Hoja1!$E$6</c:f>
              <c:strCache>
                <c:ptCount val="1"/>
                <c:pt idx="0">
                  <c:v>Abril</c:v>
                </c:pt>
              </c:strCache>
            </c:strRef>
          </c:tx>
          <c:spPr>
            <a:solidFill>
              <a:schemeClr val="accent4"/>
            </a:solidFill>
            <a:ln>
              <a:noFill/>
            </a:ln>
            <a:effectLst/>
          </c:spPr>
          <c:invertIfNegative val="0"/>
          <c:cat>
            <c:strRef>
              <c:f>[1]Hoja1!$A$7</c:f>
              <c:strCache>
                <c:ptCount val="1"/>
                <c:pt idx="0">
                  <c:v>Registros</c:v>
                </c:pt>
              </c:strCache>
            </c:strRef>
          </c:cat>
          <c:val>
            <c:numRef>
              <c:f>[1]Hoja1!$E$7</c:f>
              <c:numCache>
                <c:formatCode>General</c:formatCode>
                <c:ptCount val="1"/>
                <c:pt idx="0">
                  <c:v>99</c:v>
                </c:pt>
              </c:numCache>
            </c:numRef>
          </c:val>
          <c:extLst>
            <c:ext xmlns:c16="http://schemas.microsoft.com/office/drawing/2014/chart" uri="{C3380CC4-5D6E-409C-BE32-E72D297353CC}">
              <c16:uniqueId val="{00000003-8EC8-4629-BFAF-56B232A79ECF}"/>
            </c:ext>
          </c:extLst>
        </c:ser>
        <c:ser>
          <c:idx val="4"/>
          <c:order val="4"/>
          <c:tx>
            <c:strRef>
              <c:f>[1]Hoja1!$F$6</c:f>
              <c:strCache>
                <c:ptCount val="1"/>
                <c:pt idx="0">
                  <c:v>Mayo</c:v>
                </c:pt>
              </c:strCache>
            </c:strRef>
          </c:tx>
          <c:spPr>
            <a:solidFill>
              <a:schemeClr val="accent5"/>
            </a:solidFill>
            <a:ln>
              <a:noFill/>
            </a:ln>
            <a:effectLst/>
          </c:spPr>
          <c:invertIfNegative val="0"/>
          <c:cat>
            <c:strRef>
              <c:f>[1]Hoja1!$A$7</c:f>
              <c:strCache>
                <c:ptCount val="1"/>
                <c:pt idx="0">
                  <c:v>Registros</c:v>
                </c:pt>
              </c:strCache>
            </c:strRef>
          </c:cat>
          <c:val>
            <c:numRef>
              <c:f>[1]Hoja1!$F$7</c:f>
              <c:numCache>
                <c:formatCode>General</c:formatCode>
                <c:ptCount val="1"/>
                <c:pt idx="0">
                  <c:v>47</c:v>
                </c:pt>
              </c:numCache>
            </c:numRef>
          </c:val>
          <c:extLst>
            <c:ext xmlns:c16="http://schemas.microsoft.com/office/drawing/2014/chart" uri="{C3380CC4-5D6E-409C-BE32-E72D297353CC}">
              <c16:uniqueId val="{00000004-8EC8-4629-BFAF-56B232A79ECF}"/>
            </c:ext>
          </c:extLst>
        </c:ser>
        <c:ser>
          <c:idx val="5"/>
          <c:order val="5"/>
          <c:tx>
            <c:strRef>
              <c:f>[1]Hoja1!$G$6</c:f>
              <c:strCache>
                <c:ptCount val="1"/>
                <c:pt idx="0">
                  <c:v>Junio</c:v>
                </c:pt>
              </c:strCache>
            </c:strRef>
          </c:tx>
          <c:spPr>
            <a:solidFill>
              <a:schemeClr val="accent6"/>
            </a:solidFill>
            <a:ln>
              <a:noFill/>
            </a:ln>
            <a:effectLst/>
          </c:spPr>
          <c:invertIfNegative val="0"/>
          <c:cat>
            <c:strRef>
              <c:f>[1]Hoja1!$A$7</c:f>
              <c:strCache>
                <c:ptCount val="1"/>
                <c:pt idx="0">
                  <c:v>Registros</c:v>
                </c:pt>
              </c:strCache>
            </c:strRef>
          </c:cat>
          <c:val>
            <c:numRef>
              <c:f>[1]Hoja1!$G$7</c:f>
              <c:numCache>
                <c:formatCode>General</c:formatCode>
                <c:ptCount val="1"/>
                <c:pt idx="0">
                  <c:v>181</c:v>
                </c:pt>
              </c:numCache>
            </c:numRef>
          </c:val>
          <c:extLst>
            <c:ext xmlns:c16="http://schemas.microsoft.com/office/drawing/2014/chart" uri="{C3380CC4-5D6E-409C-BE32-E72D297353CC}">
              <c16:uniqueId val="{00000005-8EC8-4629-BFAF-56B232A79ECF}"/>
            </c:ext>
          </c:extLst>
        </c:ser>
        <c:dLbls>
          <c:showLegendKey val="0"/>
          <c:showVal val="0"/>
          <c:showCatName val="0"/>
          <c:showSerName val="0"/>
          <c:showPercent val="0"/>
          <c:showBubbleSize val="0"/>
        </c:dLbls>
        <c:gapWidth val="219"/>
        <c:overlap val="-27"/>
        <c:axId val="101935360"/>
        <c:axId val="102044032"/>
      </c:barChart>
      <c:catAx>
        <c:axId val="10193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2044032"/>
        <c:crosses val="autoZero"/>
        <c:auto val="1"/>
        <c:lblAlgn val="ctr"/>
        <c:lblOffset val="100"/>
        <c:noMultiLvlLbl val="0"/>
      </c:catAx>
      <c:valAx>
        <c:axId val="102044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Registros Autorizados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1935360"/>
        <c:crosses val="autoZero"/>
        <c:crossBetween val="between"/>
      </c:valAx>
      <c:spPr>
        <a:noFill/>
        <a:ln>
          <a:noFill/>
        </a:ln>
        <a:effectLst/>
      </c:spPr>
    </c:plotArea>
    <c:legend>
      <c:legendPos val="r"/>
      <c:layout>
        <c:manualLayout>
          <c:xMode val="edge"/>
          <c:yMode val="edge"/>
          <c:x val="0.58393567046157446"/>
          <c:y val="0.34905256467410256"/>
          <c:w val="0.33963120851931727"/>
          <c:h val="0.561265718863518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Seaford" panose="00000500000000000000" pitchFamily="2" charset="0"/>
                <a:ea typeface="+mn-ea"/>
                <a:cs typeface="+mn-cs"/>
              </a:defRPr>
            </a:pPr>
            <a:r>
              <a:rPr lang="es-PY"/>
              <a:t>Ejecución Presupuestaria al 30/06/2023</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Seaford" panose="00000500000000000000" pitchFamily="2" charset="0"/>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7A-436F-AD04-B57B1C2B22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7A-436F-AD04-B57B1C2B22B8}"/>
              </c:ext>
            </c:extLst>
          </c:dPt>
          <c:dLbls>
            <c:dLbl>
              <c:idx val="0"/>
              <c:layout>
                <c:manualLayout>
                  <c:x val="0.10821566054243209"/>
                  <c:y val="0.1272641440653251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9715660542433"/>
                      <c:h val="0.2625925925925926"/>
                    </c:manualLayout>
                  </c15:layout>
                </c:ext>
                <c:ext xmlns:c16="http://schemas.microsoft.com/office/drawing/2014/chart" uri="{C3380CC4-5D6E-409C-BE32-E72D297353CC}">
                  <c16:uniqueId val="{00000001-797A-436F-AD04-B57B1C2B22B8}"/>
                </c:ext>
              </c:extLst>
            </c:dLbl>
            <c:dLbl>
              <c:idx val="1"/>
              <c:layout>
                <c:manualLayout>
                  <c:x val="-9.8669619422572172E-2"/>
                  <c:y val="-0.1390970399533391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713888888888886"/>
                      <c:h val="0.2625925925925926"/>
                    </c:manualLayout>
                  </c15:layout>
                </c:ext>
                <c:ext xmlns:c16="http://schemas.microsoft.com/office/drawing/2014/chart" uri="{C3380CC4-5D6E-409C-BE32-E72D297353CC}">
                  <c16:uniqueId val="{00000003-797A-436F-AD04-B57B1C2B22B8}"/>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Seaford" panose="00000500000000000000" pitchFamily="2" charset="0"/>
                    <a:ea typeface="+mn-ea"/>
                    <a:cs typeface="+mn-cs"/>
                  </a:defRPr>
                </a:pPr>
                <a:endParaRPr lang="es-PY"/>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[2]ADMINISTRACION!$E$26:$F$26</c:f>
              <c:strCache>
                <c:ptCount val="2"/>
                <c:pt idx="0">
                  <c:v>Ejecutado</c:v>
                </c:pt>
                <c:pt idx="1">
                  <c:v>Saldos</c:v>
                </c:pt>
              </c:strCache>
            </c:strRef>
          </c:cat>
          <c:val>
            <c:numRef>
              <c:f>[2]ADMINISTRACION!$E$132:$F$132</c:f>
              <c:numCache>
                <c:formatCode>General</c:formatCode>
                <c:ptCount val="2"/>
                <c:pt idx="0">
                  <c:v>59078470085</c:v>
                </c:pt>
                <c:pt idx="1">
                  <c:v>95479749036</c:v>
                </c:pt>
              </c:numCache>
            </c:numRef>
          </c:val>
          <c:extLst>
            <c:ext xmlns:c16="http://schemas.microsoft.com/office/drawing/2014/chart" uri="{C3380CC4-5D6E-409C-BE32-E72D297353CC}">
              <c16:uniqueId val="{00000004-797A-436F-AD04-B57B1C2B22B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Seaford" panose="00000500000000000000" pitchFamily="2" charset="0"/>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62934</xdr:colOff>
      <xdr:row>130</xdr:row>
      <xdr:rowOff>2388052</xdr:rowOff>
    </xdr:from>
    <xdr:to>
      <xdr:col>6</xdr:col>
      <xdr:colOff>2053659</xdr:colOff>
      <xdr:row>131</xdr:row>
      <xdr:rowOff>2248580</xdr:rowOff>
    </xdr:to>
    <xdr:graphicFrame macro="">
      <xdr:nvGraphicFramePr>
        <xdr:cNvPr id="2" name="Gráfico 1">
          <a:extLst>
            <a:ext uri="{FF2B5EF4-FFF2-40B4-BE49-F238E27FC236}">
              <a16:creationId xmlns:a16="http://schemas.microsoft.com/office/drawing/2014/main" id="{4E1F198F-F1DC-45FB-8C63-0F0572206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890588</xdr:colOff>
      <xdr:row>285</xdr:row>
      <xdr:rowOff>211930</xdr:rowOff>
    </xdr:from>
    <xdr:to>
      <xdr:col>5</xdr:col>
      <xdr:colOff>633413</xdr:colOff>
      <xdr:row>295</xdr:row>
      <xdr:rowOff>192880</xdr:rowOff>
    </xdr:to>
    <xdr:graphicFrame macro="">
      <xdr:nvGraphicFramePr>
        <xdr:cNvPr id="4" name="Gráfico 3">
          <a:extLst>
            <a:ext uri="{FF2B5EF4-FFF2-40B4-BE49-F238E27FC236}">
              <a16:creationId xmlns:a16="http://schemas.microsoft.com/office/drawing/2014/main" id="{377ED8F3-7C6F-4C0F-BD13-C1B8A2D94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415017</xdr:colOff>
      <xdr:row>330</xdr:row>
      <xdr:rowOff>2548279</xdr:rowOff>
    </xdr:from>
    <xdr:to>
      <xdr:col>4</xdr:col>
      <xdr:colOff>1035843</xdr:colOff>
      <xdr:row>337</xdr:row>
      <xdr:rowOff>4762</xdr:rowOff>
    </xdr:to>
    <xdr:pic>
      <xdr:nvPicPr>
        <xdr:cNvPr id="8" name="Imagen 7">
          <a:extLst>
            <a:ext uri="{FF2B5EF4-FFF2-40B4-BE49-F238E27FC236}">
              <a16:creationId xmlns:a16="http://schemas.microsoft.com/office/drawing/2014/main" id="{BE41F7C6-3FA6-45F9-8D0E-882B6F97C2C5}"/>
            </a:ext>
          </a:extLst>
        </xdr:cNvPr>
        <xdr:cNvPicPr>
          <a:picLocks noChangeAspect="1"/>
        </xdr:cNvPicPr>
      </xdr:nvPicPr>
      <xdr:blipFill rotWithShape="1">
        <a:blip xmlns:r="http://schemas.openxmlformats.org/officeDocument/2006/relationships" r:embed="rId3"/>
        <a:srcRect b="3202"/>
        <a:stretch/>
      </xdr:blipFill>
      <xdr:spPr>
        <a:xfrm>
          <a:off x="4677455" y="252008029"/>
          <a:ext cx="2073388" cy="1511752"/>
        </a:xfrm>
        <a:prstGeom prst="rect">
          <a:avLst/>
        </a:prstGeom>
      </xdr:spPr>
    </xdr:pic>
    <xdr:clientData/>
  </xdr:twoCellAnchor>
  <xdr:twoCellAnchor editAs="oneCell">
    <xdr:from>
      <xdr:col>2</xdr:col>
      <xdr:colOff>979714</xdr:colOff>
      <xdr:row>330</xdr:row>
      <xdr:rowOff>201388</xdr:rowOff>
    </xdr:from>
    <xdr:to>
      <xdr:col>4</xdr:col>
      <xdr:colOff>1759405</xdr:colOff>
      <xdr:row>337</xdr:row>
      <xdr:rowOff>71438</xdr:rowOff>
    </xdr:to>
    <xdr:pic>
      <xdr:nvPicPr>
        <xdr:cNvPr id="9" name="Imagen 8">
          <a:extLst>
            <a:ext uri="{FF2B5EF4-FFF2-40B4-BE49-F238E27FC236}">
              <a16:creationId xmlns:a16="http://schemas.microsoft.com/office/drawing/2014/main" id="{8D784E8A-B35F-4B43-9CFE-3E2AB5A5BDE1}"/>
            </a:ext>
          </a:extLst>
        </xdr:cNvPr>
        <xdr:cNvPicPr>
          <a:picLocks noChangeAspect="1"/>
        </xdr:cNvPicPr>
      </xdr:nvPicPr>
      <xdr:blipFill>
        <a:blip xmlns:r="http://schemas.openxmlformats.org/officeDocument/2006/relationships" r:embed="rId4"/>
        <a:stretch>
          <a:fillRect/>
        </a:stretch>
      </xdr:blipFill>
      <xdr:spPr>
        <a:xfrm>
          <a:off x="3706245" y="258876576"/>
          <a:ext cx="3768160" cy="1572644"/>
        </a:xfrm>
        <a:prstGeom prst="rect">
          <a:avLst/>
        </a:prstGeom>
      </xdr:spPr>
    </xdr:pic>
    <xdr:clientData/>
  </xdr:twoCellAnchor>
  <xdr:twoCellAnchor editAs="oneCell">
    <xdr:from>
      <xdr:col>6</xdr:col>
      <xdr:colOff>7486</xdr:colOff>
      <xdr:row>330</xdr:row>
      <xdr:rowOff>197305</xdr:rowOff>
    </xdr:from>
    <xdr:to>
      <xdr:col>6</xdr:col>
      <xdr:colOff>1976437</xdr:colOff>
      <xdr:row>337</xdr:row>
      <xdr:rowOff>23812</xdr:rowOff>
    </xdr:to>
    <xdr:pic>
      <xdr:nvPicPr>
        <xdr:cNvPr id="10" name="Imagen 9">
          <a:extLst>
            <a:ext uri="{FF2B5EF4-FFF2-40B4-BE49-F238E27FC236}">
              <a16:creationId xmlns:a16="http://schemas.microsoft.com/office/drawing/2014/main" id="{0479EDCA-B2DC-4441-ADAB-D508EA1F47B4}"/>
            </a:ext>
          </a:extLst>
        </xdr:cNvPr>
        <xdr:cNvPicPr>
          <a:picLocks noChangeAspect="1"/>
        </xdr:cNvPicPr>
      </xdr:nvPicPr>
      <xdr:blipFill>
        <a:blip xmlns:r="http://schemas.openxmlformats.org/officeDocument/2006/relationships" r:embed="rId5"/>
        <a:stretch>
          <a:fillRect/>
        </a:stretch>
      </xdr:blipFill>
      <xdr:spPr>
        <a:xfrm>
          <a:off x="8722861" y="258872493"/>
          <a:ext cx="1968951" cy="1529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caceres/OneDrive%20-%20MINISTERIO%20DE%20INDUSTRIA%20Y%20COMERCIO/Avance%20de%20metas%202023%20-%20DGCI%20hasta%20junio%2004.07.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ios/Desktop/rendicion%20de%20cuentas%20a%20la%20ciudadani%20INSUMOS/Copia%20de%20Matriz%20Rendici&#243;n%20de%20Cuentas%202023-%20Segundo%20Trimestre.%20JOSE%20SERVIAN%203.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 6"/>
      <sheetName val="Actividad 8"/>
      <sheetName val="Hoja1"/>
    </sheetNames>
    <sheetDataSet>
      <sheetData sheetId="0"/>
      <sheetData sheetId="1"/>
      <sheetData sheetId="2">
        <row r="6">
          <cell r="B6" t="str">
            <v>Enero</v>
          </cell>
          <cell r="C6" t="str">
            <v>Febrero</v>
          </cell>
          <cell r="D6" t="str">
            <v>Marzo</v>
          </cell>
          <cell r="E6" t="str">
            <v>Abril</v>
          </cell>
          <cell r="F6" t="str">
            <v>Mayo</v>
          </cell>
          <cell r="G6" t="str">
            <v>Junio</v>
          </cell>
        </row>
        <row r="7">
          <cell r="A7" t="str">
            <v>Registros</v>
          </cell>
          <cell r="B7">
            <v>79</v>
          </cell>
          <cell r="C7">
            <v>91</v>
          </cell>
          <cell r="D7">
            <v>142</v>
          </cell>
          <cell r="E7">
            <v>99</v>
          </cell>
          <cell r="F7">
            <v>47</v>
          </cell>
          <cell r="G7">
            <v>181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MIC 23"/>
      <sheetName val="COMERCIO Y SERVICIOS"/>
      <sheetName val="INDUSTRIA"/>
      <sheetName val="MIPYMES "/>
      <sheetName val="REDIEX"/>
      <sheetName val="ADMINISTRACION"/>
      <sheetName val="MECIP"/>
      <sheetName val="GABINETE TECNICO"/>
      <sheetName val="AUDITORIA"/>
      <sheetName val="UTA"/>
    </sheetNames>
    <sheetDataSet>
      <sheetData sheetId="0" refreshError="1"/>
      <sheetData sheetId="1" refreshError="1"/>
      <sheetData sheetId="2" refreshError="1"/>
      <sheetData sheetId="3" refreshError="1"/>
      <sheetData sheetId="4" refreshError="1"/>
      <sheetData sheetId="5">
        <row r="26">
          <cell r="E26" t="str">
            <v>Ejecutado</v>
          </cell>
          <cell r="F26" t="str">
            <v>Saldos</v>
          </cell>
        </row>
        <row r="132">
          <cell r="E132">
            <v>59078470085</v>
          </cell>
          <cell r="F132">
            <v>95479749036</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clamo-dgce@mic.gov.py" TargetMode="External"/><Relationship Id="rId21" Type="http://schemas.openxmlformats.org/officeDocument/2006/relationships/hyperlink" Target="https://drive.google.com/drive/folders/1WJLMlccfvCjLOtPH-jEa-482b3TwAUKY" TargetMode="External"/><Relationship Id="rId42" Type="http://schemas.openxmlformats.org/officeDocument/2006/relationships/hyperlink" Target="https://micpy-my.sharepoint.com/:b:/g/personal/bianca_balbuena_mic_gov_py/EXtkTuOV4PJPkuZyR9Sz1lsBNya3BDuCF9w2IwF1XXbJ6w?e=g1ebP2" TargetMode="External"/><Relationship Id="rId47" Type="http://schemas.openxmlformats.org/officeDocument/2006/relationships/hyperlink" Target="https://www.mic.gov.py/mic/w/mic/pdf/inciso_c/sueldos_202305-May.pdf" TargetMode="External"/><Relationship Id="rId63" Type="http://schemas.openxmlformats.org/officeDocument/2006/relationships/hyperlink" Target="https://www.mic.gov.py/mic/w/aud_interna/pdf/Informe%20de%20Auditor%C3%ADa%20D.G.A.I%20N%C2%BA%2011.2023%20%E2%80%9CAuditor%C3%ADa%20de%20Gestion%20al%20REPSE%E2%80%9D.pdf" TargetMode="External"/><Relationship Id="rId68" Type="http://schemas.openxmlformats.org/officeDocument/2006/relationships/hyperlink" Target="../../Desktop/PLAN%20DE%20LA%20UTA%202023/COMPONENTES%202023/2.%20Rendici&#243;n%20de%20Cuentas/AppData/OneDrive%20-%20MINISTERIO%20DE%20INDUSTRIA%20Y%20COMERCIO/RENDICION%20DE%20CTAS%20UTA%20EVIDENCIA/2do%20trimestre/PUNTO%203.4/2" TargetMode="External"/><Relationship Id="rId84" Type="http://schemas.openxmlformats.org/officeDocument/2006/relationships/hyperlink" Target="../../Desktop/PLAN%20DE%20LA%20UTA%202023/COMPONENTES%202023/2.%20Rendici&#243;n%20de%20Cuentas/AppData/OneDrive%20-%20MINISTERIO%20DE%20INDUSTRIA%20Y%20COMERCIO/RENDICION%20DE%20CTAS%20UTA%20EVIDENCIA/2do%20trimestre/PUNTO%206/Atencion%20inversionistas" TargetMode="External"/><Relationship Id="rId89" Type="http://schemas.openxmlformats.org/officeDocument/2006/relationships/hyperlink" Target="https://micpy-my.sharepoint.com/:x:/g/personal/bianca_balbuena_mic_gov_py/EYLzTKLiBKdArpF6BEuk03ABJQv12-zZlplqpjyIeREL4Q?e=O06heE" TargetMode="External"/><Relationship Id="rId16" Type="http://schemas.openxmlformats.org/officeDocument/2006/relationships/hyperlink" Target="https://www.mre.gov.py/index.php/noticias-de-embajadas-y-consulados/jefes-negociadores-del-mercosur-ue-acordaron-intensificar-el-dialogo-y-un-cronograma-de-trabajo-para-el-presente-semestre" TargetMode="External"/><Relationship Id="rId11" Type="http://schemas.openxmlformats.org/officeDocument/2006/relationships/hyperlink" Target="https://www.mic.gov.py/mic/w/contenido.php?pagina=1&amp;id=3129" TargetMode="External"/><Relationship Id="rId32" Type="http://schemas.openxmlformats.org/officeDocument/2006/relationships/hyperlink" Target="https://micpy-my.sharepoint.com/:f:/g/personal/bianca_balbuena_mic_gov_py/EoiIbYs47G5GqlcBhAhngYUBZUix2_bIGAr5aYw4AUmG2A?e=FjKPxJ" TargetMode="External"/><Relationship Id="rId37" Type="http://schemas.openxmlformats.org/officeDocument/2006/relationships/hyperlink" Target="https://micpy-my.sharepoint.com/:f:/g/personal/bianca_balbuena_mic_gov_py/EuaYWlgPC01Js9mEPsABHgYB2BXNseA6HzHA75L4VU49VQ?e=c043A0" TargetMode="External"/><Relationship Id="rId53" Type="http://schemas.openxmlformats.org/officeDocument/2006/relationships/hyperlink" Target="https://transparencia.senac.gov.py/gestion-cumplimiento" TargetMode="External"/><Relationship Id="rId58" Type="http://schemas.openxmlformats.org/officeDocument/2006/relationships/hyperlink" Target="https://www.mic.gov.py/mic/w/aud_interna/pdf/Informe%20de%20Auditoria%20D.G.A.I.%20N%C2%B0%2013.2023%20-%20Auditoria%20Financiera%20al%20Nivel%20200,%20300%20y%20500.pdf" TargetMode="External"/><Relationship Id="rId74" Type="http://schemas.openxmlformats.org/officeDocument/2006/relationships/hyperlink" Target="https://www.facebook.com/rediexpy" TargetMode="External"/><Relationship Id="rId79" Type="http://schemas.openxmlformats.org/officeDocument/2006/relationships/hyperlink" Target="../../Desktop/PLAN%20DE%20LA%20UTA%202023/COMPONENTES%202023/2.%20Rendici&#243;n%20de%20Cuentas/AppData/OneDrive%20-%20MINISTERIO%20DE%20INDUSTRIA%20Y%20COMERCIO/RENDICION%20DE%20CTAS%20UTA%20EVIDENCIA/2do%20trimestre/PUNTO%206/1.1.1.2/1.1.1.2%202do.%20Informe%20Trimestral%20Especialista%20Sectorial%20Senior.pdf" TargetMode="External"/><Relationship Id="rId102" Type="http://schemas.openxmlformats.org/officeDocument/2006/relationships/vmlDrawing" Target="../drawings/vmlDrawing1.vml"/><Relationship Id="rId5" Type="http://schemas.openxmlformats.org/officeDocument/2006/relationships/hyperlink" Target="https://pub-py.theintegrityapp.com/agente/" TargetMode="External"/><Relationship Id="rId90" Type="http://schemas.openxmlformats.org/officeDocument/2006/relationships/hyperlink" Target="https://micpy-my.sharepoint.com/:x:/g/personal/bianca_balbuena_mic_gov_py/EYLzTKLiBKdArpF6BEuk03ABJQv12-zZlplqpjyIeREL4Q?e=O06heE" TargetMode="External"/><Relationship Id="rId95" Type="http://schemas.openxmlformats.org/officeDocument/2006/relationships/hyperlink" Target="https://micpy-my.sharepoint.com/:x:/g/personal/bianca_balbuena_mic_gov_py/EYLzTKLiBKdArpF6BEuk03ABJQv12-zZlplqpjyIeREL4Q?e=O06heE" TargetMode="External"/><Relationship Id="rId22" Type="http://schemas.openxmlformats.org/officeDocument/2006/relationships/hyperlink" Target="https://drive.google.com/drive/folders/1dFACDMbYoFRnA8s_3JQ7JXecxoyVoeYV" TargetMode="External"/><Relationship Id="rId27" Type="http://schemas.openxmlformats.org/officeDocument/2006/relationships/hyperlink" Target="https://drive.google.com/file/d/1CtPKCqSoFXmT09d3xVS69SQKii4DogOr/view?usp=sharing" TargetMode="External"/><Relationship Id="rId43" Type="http://schemas.openxmlformats.org/officeDocument/2006/relationships/hyperlink" Target="https://micpy-my.sharepoint.com/:b:/g/personal/bianca_balbuena_mic_gov_py/EdXDv3g0__BAm5u9TdlAnycBHUH7j8FSdAY08O4Km-3QZg?e=3tiuL0" TargetMode="External"/><Relationship Id="rId48" Type="http://schemas.openxmlformats.org/officeDocument/2006/relationships/hyperlink" Target="https://www.mic.gov.py/mic/w/mic/pdf/inciso_c/sueldos_202304-Abr.pdf" TargetMode="External"/><Relationship Id="rId64" Type="http://schemas.openxmlformats.org/officeDocument/2006/relationships/hyperlink" Target="https://www.mic.gov.py/mic/w/aud_interna/pdf/Dictamen%20DGAI%20N%C2%B0%2003%202023.pdf" TargetMode="External"/><Relationship Id="rId69" Type="http://schemas.openxmlformats.org/officeDocument/2006/relationships/hyperlink" Target="mailto:info@rediex.gov.py" TargetMode="External"/><Relationship Id="rId80" Type="http://schemas.openxmlformats.org/officeDocument/2006/relationships/hyperlink" Target="../../Desktop/PLAN%20DE%20LA%20UTA%202023/COMPONENTES%202023/2.%20Rendici&#243;n%20de%20Cuentas/AppData/OneDrive%20-%20MINISTERIO%20DE%20INDUSTRIA%20Y%20COMERCIO/RENDICION%20DE%20CTAS%20UTA%20EVIDENCIA/2do%20trimestre/PUNTO%206/1.1.3.1/1.1.3.1%20Reporte%202DO%20trimestral%20DAE%2004-06%2023.pdf" TargetMode="External"/><Relationship Id="rId85" Type="http://schemas.openxmlformats.org/officeDocument/2006/relationships/hyperlink" Target="https://micpy-my.sharepoint.com/:b:/g/personal/grios_mic_gov_py/EQFF_Lt1GBtJkZ6nWq-lxtUBr3N7a93lxVlSms0ns_Orjw?e=GGf4Ps" TargetMode="External"/><Relationship Id="rId12" Type="http://schemas.openxmlformats.org/officeDocument/2006/relationships/hyperlink" Target="https://micpy-my.sharepoint.com/personal/admorel_mic_gov_py/_layouts/15/onedrive.aspx?id=%2Fpersonal%2Fadmorel%5Fmic%5Fgov%5Fpy%2FDocuments%2FEvidencias%20Informe%20Rendici%C3%B3n%20de%20Cuentas%20DGCS%2FInforme%20Rendici%C3%B3n%20de%20Cuentas%20DGCS%202023%2F2do%2E%20Trimestre%202023%2FRegistro%20de%20Prestadores%20de%20Servicios%20%28REPSE%29&amp;view=0" TargetMode="External"/><Relationship Id="rId17" Type="http://schemas.openxmlformats.org/officeDocument/2006/relationships/hyperlink" Target="https://drive.google.com/drive/folders/1eepI4EmJjLhjBlmuo2XnLpWfLLP_B9PY" TargetMode="External"/><Relationship Id="rId25" Type="http://schemas.openxmlformats.org/officeDocument/2006/relationships/hyperlink" Target="mailto:info-dgce@mic.gov.py" TargetMode="External"/><Relationship Id="rId33" Type="http://schemas.openxmlformats.org/officeDocument/2006/relationships/hyperlink" Target="https://micpy-my.sharepoint.com/:f:/g/personal/bianca_balbuena_mic_gov_py/EqzeakcyfLdNnwnytarEiZ0B8V2X1b8TkuDmET-7-tp8Yg?e=j4Zc38" TargetMode="External"/><Relationship Id="rId38" Type="http://schemas.openxmlformats.org/officeDocument/2006/relationships/hyperlink" Target="https://micpy-my.sharepoint.com/:f:/g/personal/bianca_balbuena_mic_gov_py/EnnihJv2WcpGnsdARUTw3WYB_UJaVrKsr2s4h0N7tT7pcg?e=HDq4ha" TargetMode="External"/><Relationship Id="rId46" Type="http://schemas.openxmlformats.org/officeDocument/2006/relationships/hyperlink" Target="https://www.mic.gov.py/mic/w/mic/pdf/inciso_c/sueldos_202302-Feb.pdf" TargetMode="External"/><Relationship Id="rId59" Type="http://schemas.openxmlformats.org/officeDocument/2006/relationships/hyperlink" Target="https://www.mic.gov.py/mic/w/aud_interna/pdf/Informe%20de%20Auditor%C3%ADa%20D.G.A.I%20N%C2%BA%2012.2023%20%E2%80%9CAuditor%C3%ADa%20de%20Gestion%20al%20SE-CNIME%E2%80%9D.pdf" TargetMode="External"/><Relationship Id="rId67" Type="http://schemas.openxmlformats.org/officeDocument/2006/relationships/hyperlink" Target="../../Desktop/PLAN%20DE%20LA%20UTA%202023/COMPONENTES%202023/2.%20Rendici&#243;n%20de%20Cuentas/AppData/OneDrive%20-%20MINISTERIO%20DE%20INDUSTRIA%20Y%20COMERCIO/RENDICION%20DE%20CTAS%20UTA%20EVIDENCIA/2do%20trimestre/PUNTO%203.4/1" TargetMode="External"/><Relationship Id="rId103" Type="http://schemas.openxmlformats.org/officeDocument/2006/relationships/comments" Target="../comments1.xml"/><Relationship Id="rId20" Type="http://schemas.openxmlformats.org/officeDocument/2006/relationships/hyperlink" Target="https://www.acraiz.gov.py/html/Agentesderegistrosvit.html" TargetMode="External"/><Relationship Id="rId41" Type="http://schemas.openxmlformats.org/officeDocument/2006/relationships/hyperlink" Target="https://micpy-my.sharepoint.com/:b:/g/personal/bianca_balbuena_mic_gov_py/EXtkTuOV4PJPkuZyR9Sz1lsBNya3BDuCF9w2IwF1XXbJ6w?e=g1ebP2" TargetMode="External"/><Relationship Id="rId54" Type="http://schemas.openxmlformats.org/officeDocument/2006/relationships/hyperlink" Target="https://transparencia.senac.gov.py/gestion-cumplimiento" TargetMode="External"/><Relationship Id="rId62" Type="http://schemas.openxmlformats.org/officeDocument/2006/relationships/hyperlink" Target="https://www.mic.gov.py/mic/w/aud_interna/pdf/Informe%20de%20Auditor%C3%ADa%20D.G.A.I%20N%C2%BA%2009.2023%20%E2%80%9CIncorporaci%C3%B3n%20de%20Bines%20y%20Servicios%E2%80%9D.pdf" TargetMode="External"/><Relationship Id="rId70" Type="http://schemas.openxmlformats.org/officeDocument/2006/relationships/hyperlink" Target="mailto:info@rediex.gov.py" TargetMode="External"/><Relationship Id="rId75" Type="http://schemas.openxmlformats.org/officeDocument/2006/relationships/hyperlink" Target="https://paraguayexport.gov.py/" TargetMode="External"/><Relationship Id="rId83" Type="http://schemas.openxmlformats.org/officeDocument/2006/relationships/hyperlink" Target="../../Desktop/PLAN%20DE%20LA%20UTA%202023/COMPONENTES%202023/2.%20Rendici&#243;n%20de%20Cuentas/AppData/OneDrive%20-%20MINISTERIO%20DE%20INDUSTRIA%20Y%20COMERCIO/RENDICION%20DE%20CTAS%20UTA%20EVIDENCIA/2do%20trimestre/PUNTO%206/Atencion%20inversionistas" TargetMode="External"/><Relationship Id="rId88" Type="http://schemas.openxmlformats.org/officeDocument/2006/relationships/hyperlink" Target="https://micpy-my.sharepoint.com/:x:/g/personal/bianca_balbuena_mic_gov_py/EYLzTKLiBKdArpF6BEuk03ABJQv12-zZlplqpjyIeREL4Q?e=O06heE" TargetMode="External"/><Relationship Id="rId91" Type="http://schemas.openxmlformats.org/officeDocument/2006/relationships/hyperlink" Target="https://micpy-my.sharepoint.com/:x:/g/personal/bianca_balbuena_mic_gov_py/EYLzTKLiBKdArpF6BEuk03ABJQv12-zZlplqpjyIeREL4Q?e=O06heE" TargetMode="External"/><Relationship Id="rId96" Type="http://schemas.openxmlformats.org/officeDocument/2006/relationships/hyperlink" Target="https://micpy-my.sharepoint.com/:x:/g/personal/bianca_balbuena_mic_gov_py/EYLzTKLiBKdArpF6BEuk03ABJQv12-zZlplqpjyIeREL4Q?e=O06heE" TargetMode="External"/><Relationship Id="rId1" Type="http://schemas.openxmlformats.org/officeDocument/2006/relationships/hyperlink" Target="https://micpy-my.sharepoint.com/:b:/g/personal/grios_mic_gov_py/Ea9KwnTxhK9NrqM14_fAnlABQNcp74n2dMOH6SSet_JaqQ?e=Uwlndj" TargetMode="External"/><Relationship Id="rId6" Type="http://schemas.openxmlformats.org/officeDocument/2006/relationships/hyperlink" Target="https://www.mic.gov.py/mic/w/Denuncia.php" TargetMode="External"/><Relationship Id="rId15" Type="http://schemas.openxmlformats.org/officeDocument/2006/relationships/hyperlink" Target="https://micpy-my.sharepoint.com/:f:/g/personal/scomercio_mic_gov_py/EqPRr905JuBIm5F_JAxHeSMBhe4i6WAgzlm5T1T8kuvanQ?e=H1suoh" TargetMode="External"/><Relationship Id="rId23" Type="http://schemas.openxmlformats.org/officeDocument/2006/relationships/hyperlink" Target="https://drive.google.com/drive/folders/1EaKCMW2Qd4p7PpajL8JfpIgFbQa8rfFH" TargetMode="External"/><Relationship Id="rId28" Type="http://schemas.openxmlformats.org/officeDocument/2006/relationships/hyperlink" Target="https://www.mic.gov.py/mic/w/contenido.php?pagina=1&amp;id=2622" TargetMode="External"/><Relationship Id="rId36" Type="http://schemas.openxmlformats.org/officeDocument/2006/relationships/hyperlink" Target="https://micpy-my.sharepoint.com/:f:/g/personal/bianca_balbuena_mic_gov_py/ElzIx0jrsQxEi3cwhzTCpf8Bwyyx7361yE8_h6r1ILSTrA?e=iW2qaq" TargetMode="External"/><Relationship Id="rId49" Type="http://schemas.openxmlformats.org/officeDocument/2006/relationships/hyperlink" Target="https://www.mic.gov.py/mic/w/mic/pdf/inciso_c/sueldos_202303-Mar.pdf" TargetMode="External"/><Relationship Id="rId57" Type="http://schemas.openxmlformats.org/officeDocument/2006/relationships/hyperlink" Target="https://transparencia.senac.gov.py/gestion-cumplimiento" TargetMode="External"/><Relationship Id="rId10" Type="http://schemas.openxmlformats.org/officeDocument/2006/relationships/hyperlink" Target="https://www.mic.gov.py/mic/w/contenido.php?pagina=1&amp;id=3129" TargetMode="External"/><Relationship Id="rId31" Type="http://schemas.openxmlformats.org/officeDocument/2006/relationships/hyperlink" Target="https://micpy-my.sharepoint.com/:b:/g/personal/bianca_balbuena_mic_gov_py/EXtkTuOV4PJPkuZyR9Sz1lsBNya3BDuCF9w2IwF1XXbJ6w?e=g1ebP2" TargetMode="External"/><Relationship Id="rId44" Type="http://schemas.openxmlformats.org/officeDocument/2006/relationships/hyperlink" Target="https://micpy-my.sharepoint.com/:b:/g/personal/bianca_balbuena_mic_gov_py/EdXDv3g0__BAm5u9TdlAnycBHUH7j8FSdAY08O4Km-3QZg?e=3tiuL0" TargetMode="External"/><Relationship Id="rId52" Type="http://schemas.openxmlformats.org/officeDocument/2006/relationships/hyperlink" Target="https://transparencia.senac.gov.py/gestion-cumplimiento" TargetMode="External"/><Relationship Id="rId60" Type="http://schemas.openxmlformats.org/officeDocument/2006/relationships/hyperlink" Target="https://www.mic.gov.py/mic/w/aud_interna/pdf/Informe%20de%20Auditor%C3%ADa%20D.G.A.I%20N%C2%BA%2008.2023%20%E2%80%9CAuditor%C3%ADa%20de%20Gestion%20a%20UOC%E2%80%9D.pdf" TargetMode="External"/><Relationship Id="rId65" Type="http://schemas.openxmlformats.org/officeDocument/2006/relationships/hyperlink" Target="https://www.mic.gov.py/mic/w/aud_interna/pdf/Dictamen%20DGAI%20N%C2%B0%2004%202023%20-%20Caja%20Chica.pdf" TargetMode="External"/><Relationship Id="rId73" Type="http://schemas.openxmlformats.org/officeDocument/2006/relationships/hyperlink" Target="https://www.instagram.com/rediex_paraguay/" TargetMode="External"/><Relationship Id="rId78" Type="http://schemas.openxmlformats.org/officeDocument/2006/relationships/hyperlink" Target="../../Desktop/PLAN%20DE%20LA%20UTA%202023/COMPONENTES%202023/2.%20Rendici&#243;n%20de%20Cuentas/AppData/OneDrive%20-%20MINISTERIO%20DE%20INDUSTRIA%20Y%20COMERCIO/RENDICION%20DE%20CTAS%20UTA%20EVIDENCIA/2do%20trimestre/PUNTO%206/1.1.2.2/Informe%20Marc%20Pais%202do%20trimestre%202023.pdf" TargetMode="External"/><Relationship Id="rId81" Type="http://schemas.openxmlformats.org/officeDocument/2006/relationships/hyperlink" Target="../../Desktop/PLAN%20DE%20LA%20UTA%202023/COMPONENTES%202023/2.%20Rendici&#243;n%20de%20Cuentas/AppData/OneDrive%20-%20MINISTERIO%20DE%20INDUSTRIA%20Y%20COMERCIO/RENDICION%20DE%20CTAS%20UTA%20EVIDENCIA/2do%20trimestre/PUNTO%206/1.1.1.1" TargetMode="External"/><Relationship Id="rId86" Type="http://schemas.openxmlformats.org/officeDocument/2006/relationships/hyperlink" Target="https://micpy-my.sharepoint.com/:x:/g/personal/marta_delosrios_rediex_gov_py/EX01CMtnCZdGvZzIUZBxJ0ABFWjVaPNCCRGIH7BkJhmCPw?e=0A5E6x" TargetMode="External"/><Relationship Id="rId94" Type="http://schemas.openxmlformats.org/officeDocument/2006/relationships/hyperlink" Target="https://micpy-my.sharepoint.com/:x:/g/personal/bianca_balbuena_mic_gov_py/EYLzTKLiBKdArpF6BEuk03ABJQv12-zZlplqpjyIeREL4Q?e=O06heE" TargetMode="External"/><Relationship Id="rId99" Type="http://schemas.openxmlformats.org/officeDocument/2006/relationships/hyperlink" Target="https://denuncias.gov.py/portal-publico" TargetMode="External"/><Relationship Id="rId101" Type="http://schemas.openxmlformats.org/officeDocument/2006/relationships/drawing" Target="../drawings/drawing1.xml"/><Relationship Id="rId4" Type="http://schemas.openxmlformats.org/officeDocument/2006/relationships/hyperlink" Target="https://www.mic.gov.py/mic/w/mic/pdf/188.2021.pdf" TargetMode="External"/><Relationship Id="rId9" Type="http://schemas.openxmlformats.org/officeDocument/2006/relationships/hyperlink" Target="https://docs.google.com/forms/d/1vGaoyzdB7n69-05QUqAgehzcqRbehieruErEptDpKUY/edit" TargetMode="External"/><Relationship Id="rId13" Type="http://schemas.openxmlformats.org/officeDocument/2006/relationships/hyperlink" Target="https://micpy-my.sharepoint.com/personal/admorel_mic_gov_py/_layouts/15/onedrive.aspx?id=%2Fpersonal%2Fadmorel%5Fmic%5Fgov%5Fpy%2FDocuments%2FEvidencias%20Informe%20Rendici%C3%B3n%20de%20Cuentas%20DGCS%2FInforme%20Rendici%C3%B3n%20de%20Cuentas%20DGCS%202023%2F2do%2E%20Trimestre%202023%2FCoordinaci%C3%B3n%20del%20Comit%C3%A9%20Ejecutivo%20del%20Foro%20Nacional%20de%20Servicios&amp;view=0" TargetMode="External"/><Relationship Id="rId18" Type="http://schemas.openxmlformats.org/officeDocument/2006/relationships/hyperlink" Target="https://drive.google.com/drive/folders/1hfikMO9_7aSL8ZssHfgoro7swzqDXPfs" TargetMode="External"/><Relationship Id="rId39" Type="http://schemas.openxmlformats.org/officeDocument/2006/relationships/hyperlink" Target="https://micpy-my.sharepoint.com/:x:/g/personal/bianca_balbuena_mic_gov_py/Edp6lJdStLJLpynq1cc98bIBg7FLAxTB5wbV0Aq3KHh0Ew?e=eQ4T2z" TargetMode="External"/><Relationship Id="rId34" Type="http://schemas.openxmlformats.org/officeDocument/2006/relationships/hyperlink" Target="https://micpy-my.sharepoint.com/:f:/g/personal/bianca_balbuena_mic_gov_py/EoiIbYs47G5GqlcBhAhngYUBZUix2_bIGAr5aYw4AUmG2A?e=FjKPxJ" TargetMode="External"/><Relationship Id="rId50" Type="http://schemas.openxmlformats.org/officeDocument/2006/relationships/hyperlink" Target="https://drive.google.com/file/d/1xyXnDHC8YD3RwWe5B4ueBIRiGWhBXzFT/view?usp=sharing" TargetMode="External"/><Relationship Id="rId55" Type="http://schemas.openxmlformats.org/officeDocument/2006/relationships/hyperlink" Target="https://transparencia.senac.gov.py/gestion-cumplimiento" TargetMode="External"/><Relationship Id="rId76" Type="http://schemas.openxmlformats.org/officeDocument/2006/relationships/hyperlink" Target="http://www.rediex.gov.py/" TargetMode="External"/><Relationship Id="rId97" Type="http://schemas.openxmlformats.org/officeDocument/2006/relationships/hyperlink" Target="https://micpy-my.sharepoint.com/:w:/g/personal/grios_mic_gov_py/ETkd_JH5_1BCjSsSPXvlz8cBt4sss_2RV8jfFICxMhMgnA?e=MzhRhc" TargetMode="External"/><Relationship Id="rId7" Type="http://schemas.openxmlformats.org/officeDocument/2006/relationships/hyperlink" Target="https://denuncias.gov.py/portal-publico" TargetMode="External"/><Relationship Id="rId71" Type="http://schemas.openxmlformats.org/officeDocument/2006/relationships/hyperlink" Target="http://www.twitter.com/rediexparaguay" TargetMode="External"/><Relationship Id="rId92" Type="http://schemas.openxmlformats.org/officeDocument/2006/relationships/hyperlink" Target="https://micpy-my.sharepoint.com/:x:/g/personal/bianca_balbuena_mic_gov_py/EYLzTKLiBKdArpF6BEuk03ABJQv12-zZlplqpjyIeREL4Q?e=O06heE" TargetMode="External"/><Relationship Id="rId2" Type="http://schemas.openxmlformats.org/officeDocument/2006/relationships/hyperlink" Target="https://micpy-my.sharepoint.com/:b:/g/personal/grios_mic_gov_py/Ea9KwnTxhK9NrqM14_fAnlABQNcp74n2dMOH6SSet_JaqQ?e=Uwlndj" TargetMode="External"/><Relationship Id="rId29" Type="http://schemas.openxmlformats.org/officeDocument/2006/relationships/hyperlink" Target="https://datos.vue.gov.py/registros/datos" TargetMode="External"/><Relationship Id="rId24" Type="http://schemas.openxmlformats.org/officeDocument/2006/relationships/hyperlink" Target="http://www.acraiz.gov.py/" TargetMode="External"/><Relationship Id="rId40" Type="http://schemas.openxmlformats.org/officeDocument/2006/relationships/hyperlink" Target="https://micpy-my.sharepoint.com/:x:/g/personal/bianca_balbuena_mic_gov_py/EYLzTKLiBKdArpF6BEuk03ABJQv12-zZlplqpjyIeREL4Q?e=O06heE" TargetMode="External"/><Relationship Id="rId45" Type="http://schemas.openxmlformats.org/officeDocument/2006/relationships/hyperlink" Target="https://www.mic.gov.py/mic/w/mic/pdf/inciso_c/sueldos_202301-Ene.pdf" TargetMode="External"/><Relationship Id="rId66" Type="http://schemas.openxmlformats.org/officeDocument/2006/relationships/hyperlink" Target="https://www.mic.gov.py/mic/w/aud_interna/pdf/Dictamen%20DGAI%20N%C2%B0%2005%202023%20-%20Caja%20Chica.pdf" TargetMode="External"/><Relationship Id="rId87" Type="http://schemas.openxmlformats.org/officeDocument/2006/relationships/hyperlink" Target="https://micpy-my.sharepoint.com/:x:/r/personal/rosmery_mic_gov_py/_layouts/15/Doc.aspx?sourcedoc=%7B461D92E0-C362-40B2-9B0B-05A3DD48D48B%7D&amp;file=23.%20ESTADISTICAS%20SDE%202023_%20CAPACITACION%20Y%20AT%20.xlsx&amp;action=default&amp;mobileredirect=true" TargetMode="External"/><Relationship Id="rId61" Type="http://schemas.openxmlformats.org/officeDocument/2006/relationships/hyperlink" Target="https://www.mic.gov.py/mic/w/aud_interna/pdf/Informe%20de%20Auditor%C3%ADa%20D.G.A.I%20N%C2%BA%2010.2023%20%E2%80%9CAuditoria%20Especial%20Utilizaci%C3%B3n%20Combustible%E2%80%9D.pdf" TargetMode="External"/><Relationship Id="rId82" Type="http://schemas.openxmlformats.org/officeDocument/2006/relationships/hyperlink" Target="../../Desktop/PLAN%20DE%20LA%20UTA%202023/COMPONENTES%202023/2.%20Rendici&#243;n%20de%20Cuentas/AppData/OneDrive%20-%20MINISTERIO%20DE%20INDUSTRIA%20Y%20COMERCIO/RENDICION%20DE%20CTAS%20UTA%20EVIDENCIA/2do%20trimestre/PUNTO%206/1.1.6.1/Reporte%20de%20empresas%20atendidas%20por%20REDIEX_abril%20a%20junio%202023.pdf" TargetMode="External"/><Relationship Id="rId19" Type="http://schemas.openxmlformats.org/officeDocument/2006/relationships/hyperlink" Target="https://drive.google.com/drive/folders/1ypY6SLVi71gyYsKSA1IsrojXyhbYOQ8T" TargetMode="External"/><Relationship Id="rId14" Type="http://schemas.openxmlformats.org/officeDocument/2006/relationships/hyperlink" Target="https://micpy-my.sharepoint.com/personal/admorel_mic_gov_py/_layouts/15/onedrive.aspx?id=%2Fpersonal%2Fadmorel%5Fmic%5Fgov%5Fpy%2FDocuments%2FEvidencias%20Informe%20Rendici%C3%B3n%20de%20Cuentas%20DGCS%2FInforme%20Rendici%C3%B3n%20de%20Cuentas%20DGCS%202023%2F2do%2E%20Trimestre%202023%2FCapacitaciones%20en%20Comercio%20de%20Servicios%20y%20REPSE&amp;view=0" TargetMode="External"/><Relationship Id="rId30" Type="http://schemas.openxmlformats.org/officeDocument/2006/relationships/hyperlink" Target="https://micpy-my.sharepoint.com/:x:/g/personal/bianca_balbuena_mic_gov_py/EcekuZQ27jtBudu2I8QS9_YBZlWFRJBUKsjIuyd4zWQOdA?e=2Z9LwD" TargetMode="External"/><Relationship Id="rId35" Type="http://schemas.openxmlformats.org/officeDocument/2006/relationships/hyperlink" Target="https://micpy-my.sharepoint.com/:f:/g/personal/bianca_balbuena_mic_gov_py/EkF8ktE2jiRAjy1qOW9lYkYBs18i59dqRbcYf5J88zevLg?e=vcC5cV" TargetMode="External"/><Relationship Id="rId56" Type="http://schemas.openxmlformats.org/officeDocument/2006/relationships/hyperlink" Target="https://transparencia.senac.gov.py/gestion-cumplimiento" TargetMode="External"/><Relationship Id="rId77" Type="http://schemas.openxmlformats.org/officeDocument/2006/relationships/hyperlink" Target="mailto:info@rediex.gov.py" TargetMode="External"/><Relationship Id="rId100" Type="http://schemas.openxmlformats.org/officeDocument/2006/relationships/printerSettings" Target="../printerSettings/printerSettings1.bin"/><Relationship Id="rId8" Type="http://schemas.openxmlformats.org/officeDocument/2006/relationships/hyperlink" Target="https://www.mic.gov.py/mic/w/mic/Rendicion.php" TargetMode="External"/><Relationship Id="rId51" Type="http://schemas.openxmlformats.org/officeDocument/2006/relationships/hyperlink" Target="https://drive.google.com/file/d/1xyXnDHC8YD3RwWe5B4ueBIRiGWhBXzFT/view?usp=sharing" TargetMode="External"/><Relationship Id="rId72" Type="http://schemas.openxmlformats.org/officeDocument/2006/relationships/hyperlink" Target="https://www.linkedin.com/company/rediexpy/" TargetMode="External"/><Relationship Id="rId93" Type="http://schemas.openxmlformats.org/officeDocument/2006/relationships/hyperlink" Target="https://micpy-my.sharepoint.com/:x:/g/personal/bianca_balbuena_mic_gov_py/EYLzTKLiBKdArpF6BEuk03ABJQv12-zZlplqpjyIeREL4Q?e=O06heE" TargetMode="External"/><Relationship Id="rId98" Type="http://schemas.openxmlformats.org/officeDocument/2006/relationships/hyperlink" Target="https://forms.office.com/Pages/ResponsePage.aspx?id=zSoj4y6t_E-r7KGDtvLB7b9mlSxv_C1HtWYQqJDvX7VUN1lFTkpISzBETlJGTkZDUENEVkwyNlRZMS4u" TargetMode="External"/><Relationship Id="rId3" Type="http://schemas.openxmlformats.org/officeDocument/2006/relationships/hyperlink" Target="https://www.mic.gov.py/mic/w/mic/Rendicion.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ransparencia.senac.gov.py/gestion-cumplimiento" TargetMode="External"/><Relationship Id="rId7" Type="http://schemas.openxmlformats.org/officeDocument/2006/relationships/printerSettings" Target="../printerSettings/printerSettings8.bin"/><Relationship Id="rId2" Type="http://schemas.openxmlformats.org/officeDocument/2006/relationships/hyperlink" Target="https://transparencia.senac.gov.py/gestion-cumplimiento" TargetMode="External"/><Relationship Id="rId1" Type="http://schemas.openxmlformats.org/officeDocument/2006/relationships/hyperlink" Target="https://transparencia.senac.gov.py/gestion-cumplimiento" TargetMode="External"/><Relationship Id="rId6" Type="http://schemas.openxmlformats.org/officeDocument/2006/relationships/hyperlink" Target="https://adminaip.paraguay.gov.py/" TargetMode="External"/><Relationship Id="rId5" Type="http://schemas.openxmlformats.org/officeDocument/2006/relationships/hyperlink" Target="https://adminaip.paraguay.gov.py/" TargetMode="External"/><Relationship Id="rId4" Type="http://schemas.openxmlformats.org/officeDocument/2006/relationships/hyperlink" Target="https://adminaip.paraguay.gov.p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6"/>
  <sheetViews>
    <sheetView tabSelected="1" topLeftCell="A388" zoomScale="80" zoomScaleNormal="80" workbookViewId="0">
      <selection activeCell="A395" sqref="A395:G395"/>
    </sheetView>
  </sheetViews>
  <sheetFormatPr baseColWidth="10" defaultColWidth="9.140625" defaultRowHeight="15"/>
  <cols>
    <col min="1" max="1" width="13.5703125" style="1" customWidth="1"/>
    <col min="2" max="2" width="27.28515625" style="1" customWidth="1"/>
    <col min="3" max="3" width="23" style="1" customWidth="1"/>
    <col min="4" max="4" width="21.7109375" style="1" customWidth="1"/>
    <col min="5" max="5" width="26.7109375" style="1" customWidth="1"/>
    <col min="6" max="6" width="21.7109375" style="1" customWidth="1"/>
    <col min="7" max="7" width="31.7109375" style="1" customWidth="1"/>
    <col min="8" max="8" width="7.5703125" style="1" customWidth="1"/>
    <col min="9" max="16384" width="9.140625" style="1"/>
  </cols>
  <sheetData>
    <row r="1" spans="1:11" ht="15.75">
      <c r="A1" s="255" t="s">
        <v>89</v>
      </c>
      <c r="B1" s="255"/>
      <c r="C1" s="255"/>
      <c r="D1" s="255"/>
      <c r="E1" s="255"/>
      <c r="F1" s="255"/>
      <c r="G1" s="255"/>
      <c r="H1" s="70"/>
      <c r="I1" s="47"/>
      <c r="J1" s="48"/>
      <c r="K1" s="48"/>
    </row>
    <row r="2" spans="1:11" ht="15.75">
      <c r="A2" s="255"/>
      <c r="B2" s="255"/>
      <c r="C2" s="255"/>
      <c r="D2" s="255"/>
      <c r="E2" s="255"/>
      <c r="F2" s="255"/>
      <c r="G2" s="255"/>
      <c r="H2" s="71"/>
      <c r="I2" s="47"/>
      <c r="J2" s="48"/>
      <c r="K2" s="48"/>
    </row>
    <row r="3" spans="1:11" ht="15.75">
      <c r="A3" s="266" t="s">
        <v>0</v>
      </c>
      <c r="B3" s="266"/>
      <c r="C3" s="266"/>
      <c r="D3" s="266"/>
      <c r="E3" s="266"/>
      <c r="F3" s="266"/>
      <c r="G3" s="266"/>
      <c r="H3" s="71"/>
      <c r="I3" s="47"/>
      <c r="J3" s="48"/>
      <c r="K3" s="48"/>
    </row>
    <row r="4" spans="1:11" ht="15.75">
      <c r="A4" s="72" t="s">
        <v>1</v>
      </c>
      <c r="B4" s="273" t="s">
        <v>138</v>
      </c>
      <c r="C4" s="274"/>
      <c r="D4" s="274"/>
      <c r="E4" s="274"/>
      <c r="F4" s="274"/>
      <c r="G4" s="275"/>
      <c r="H4" s="71"/>
      <c r="I4" s="47"/>
      <c r="J4" s="48"/>
      <c r="K4" s="48"/>
    </row>
    <row r="5" spans="1:11" ht="31.5">
      <c r="A5" s="72" t="s">
        <v>2</v>
      </c>
      <c r="B5" s="211" t="s">
        <v>229</v>
      </c>
      <c r="C5" s="250"/>
      <c r="D5" s="250"/>
      <c r="E5" s="250"/>
      <c r="F5" s="250"/>
      <c r="G5" s="212"/>
      <c r="H5" s="71"/>
      <c r="I5" s="47"/>
      <c r="J5" s="48"/>
      <c r="K5" s="48"/>
    </row>
    <row r="6" spans="1:11" ht="15.75">
      <c r="A6" s="271" t="s">
        <v>3</v>
      </c>
      <c r="B6" s="271"/>
      <c r="C6" s="271"/>
      <c r="D6" s="271"/>
      <c r="E6" s="271"/>
      <c r="F6" s="271"/>
      <c r="G6" s="271"/>
      <c r="H6" s="71"/>
      <c r="I6" s="47"/>
      <c r="J6" s="48"/>
      <c r="K6" s="48"/>
    </row>
    <row r="7" spans="1:11" ht="15" customHeight="1">
      <c r="A7" s="243" t="s">
        <v>139</v>
      </c>
      <c r="B7" s="243"/>
      <c r="C7" s="243"/>
      <c r="D7" s="243"/>
      <c r="E7" s="243"/>
      <c r="F7" s="243"/>
      <c r="G7" s="243"/>
      <c r="H7" s="71"/>
      <c r="I7" s="47"/>
      <c r="J7" s="48"/>
      <c r="K7" s="48"/>
    </row>
    <row r="8" spans="1:11" ht="15" customHeight="1">
      <c r="A8" s="243"/>
      <c r="B8" s="243"/>
      <c r="C8" s="243"/>
      <c r="D8" s="243"/>
      <c r="E8" s="243"/>
      <c r="F8" s="243"/>
      <c r="G8" s="243"/>
      <c r="H8" s="71"/>
      <c r="I8" s="47"/>
      <c r="J8" s="48"/>
      <c r="K8" s="48"/>
    </row>
    <row r="9" spans="1:11" ht="15" customHeight="1">
      <c r="A9" s="243"/>
      <c r="B9" s="243"/>
      <c r="C9" s="243"/>
      <c r="D9" s="243"/>
      <c r="E9" s="243"/>
      <c r="F9" s="243"/>
      <c r="G9" s="243"/>
      <c r="H9" s="71"/>
      <c r="I9" s="47"/>
      <c r="J9" s="48"/>
      <c r="K9" s="48"/>
    </row>
    <row r="10" spans="1:11" ht="12.75" customHeight="1">
      <c r="A10" s="243"/>
      <c r="B10" s="243"/>
      <c r="C10" s="243"/>
      <c r="D10" s="243"/>
      <c r="E10" s="243"/>
      <c r="F10" s="243"/>
      <c r="G10" s="243"/>
      <c r="H10" s="71"/>
      <c r="I10" s="47"/>
      <c r="J10" s="48"/>
      <c r="K10" s="48"/>
    </row>
    <row r="11" spans="1:11" ht="15" hidden="1" customHeight="1">
      <c r="A11" s="243"/>
      <c r="B11" s="243"/>
      <c r="C11" s="243"/>
      <c r="D11" s="243"/>
      <c r="E11" s="243"/>
      <c r="F11" s="243"/>
      <c r="G11" s="243"/>
      <c r="H11" s="71"/>
      <c r="I11" s="47"/>
      <c r="J11" s="48"/>
      <c r="K11" s="48"/>
    </row>
    <row r="12" spans="1:11" ht="15" hidden="1" customHeight="1">
      <c r="A12" s="243"/>
      <c r="B12" s="243"/>
      <c r="C12" s="243"/>
      <c r="D12" s="243"/>
      <c r="E12" s="243"/>
      <c r="F12" s="243"/>
      <c r="G12" s="243"/>
      <c r="H12" s="71"/>
      <c r="I12" s="47"/>
      <c r="J12" s="48"/>
      <c r="K12" s="48"/>
    </row>
    <row r="13" spans="1:11" ht="15" customHeight="1">
      <c r="A13" s="73"/>
      <c r="B13" s="73"/>
      <c r="C13" s="73"/>
      <c r="D13" s="73"/>
      <c r="E13" s="73"/>
      <c r="F13" s="73"/>
      <c r="G13" s="73"/>
      <c r="H13" s="71"/>
      <c r="I13" s="47"/>
      <c r="J13" s="48"/>
      <c r="K13" s="48"/>
    </row>
    <row r="14" spans="1:11" s="3" customFormat="1" ht="15.75">
      <c r="A14" s="266" t="s">
        <v>76</v>
      </c>
      <c r="B14" s="266"/>
      <c r="C14" s="266"/>
      <c r="D14" s="266"/>
      <c r="E14" s="266"/>
      <c r="F14" s="266"/>
      <c r="G14" s="266"/>
      <c r="H14" s="74"/>
      <c r="I14" s="49"/>
      <c r="J14" s="50"/>
      <c r="K14" s="50"/>
    </row>
    <row r="15" spans="1:11" s="3" customFormat="1" ht="36" customHeight="1">
      <c r="A15" s="229" t="s">
        <v>222</v>
      </c>
      <c r="B15" s="272"/>
      <c r="C15" s="272"/>
      <c r="D15" s="272"/>
      <c r="E15" s="272"/>
      <c r="F15" s="272"/>
      <c r="G15" s="272"/>
      <c r="H15" s="74"/>
      <c r="I15" s="49"/>
      <c r="J15" s="50"/>
      <c r="K15" s="50"/>
    </row>
    <row r="16" spans="1:11" ht="15.75">
      <c r="A16" s="75" t="s">
        <v>4</v>
      </c>
      <c r="B16" s="276" t="s">
        <v>5</v>
      </c>
      <c r="C16" s="277"/>
      <c r="D16" s="271" t="s">
        <v>6</v>
      </c>
      <c r="E16" s="271"/>
      <c r="F16" s="271" t="s">
        <v>7</v>
      </c>
      <c r="G16" s="271"/>
      <c r="H16" s="71"/>
      <c r="I16" s="47"/>
      <c r="J16" s="48"/>
      <c r="K16" s="48"/>
    </row>
    <row r="17" spans="1:11" ht="15.75">
      <c r="A17" s="76">
        <v>1</v>
      </c>
      <c r="B17" s="265" t="s">
        <v>140</v>
      </c>
      <c r="C17" s="265"/>
      <c r="D17" s="189" t="s">
        <v>141</v>
      </c>
      <c r="E17" s="189"/>
      <c r="F17" s="211" t="s">
        <v>142</v>
      </c>
      <c r="G17" s="212"/>
      <c r="H17" s="71"/>
      <c r="I17" s="47"/>
      <c r="J17" s="48"/>
      <c r="K17" s="48"/>
    </row>
    <row r="18" spans="1:11" ht="15.75">
      <c r="A18" s="76">
        <v>2</v>
      </c>
      <c r="B18" s="265" t="s">
        <v>143</v>
      </c>
      <c r="C18" s="265"/>
      <c r="D18" s="189" t="s">
        <v>168</v>
      </c>
      <c r="E18" s="189"/>
      <c r="F18" s="211" t="s">
        <v>144</v>
      </c>
      <c r="G18" s="212"/>
      <c r="H18" s="71"/>
      <c r="I18" s="47"/>
      <c r="J18" s="48"/>
      <c r="K18" s="48"/>
    </row>
    <row r="19" spans="1:11" ht="15.75">
      <c r="A19" s="76">
        <v>3</v>
      </c>
      <c r="B19" s="265" t="s">
        <v>145</v>
      </c>
      <c r="C19" s="265"/>
      <c r="D19" s="189" t="s">
        <v>169</v>
      </c>
      <c r="E19" s="189"/>
      <c r="F19" s="211" t="s">
        <v>146</v>
      </c>
      <c r="G19" s="212"/>
      <c r="H19" s="71"/>
      <c r="I19" s="47"/>
      <c r="J19" s="48"/>
      <c r="K19" s="48"/>
    </row>
    <row r="20" spans="1:11" ht="15.75">
      <c r="A20" s="76">
        <v>4</v>
      </c>
      <c r="B20" s="265" t="s">
        <v>147</v>
      </c>
      <c r="C20" s="265"/>
      <c r="D20" s="189" t="s">
        <v>148</v>
      </c>
      <c r="E20" s="189"/>
      <c r="F20" s="211" t="s">
        <v>149</v>
      </c>
      <c r="G20" s="212"/>
      <c r="H20" s="71"/>
      <c r="I20" s="47"/>
      <c r="J20" s="48"/>
      <c r="K20" s="48"/>
    </row>
    <row r="21" spans="1:11" ht="15.75">
      <c r="A21" s="76">
        <v>5</v>
      </c>
      <c r="B21" s="265" t="s">
        <v>150</v>
      </c>
      <c r="C21" s="265"/>
      <c r="D21" s="189" t="s">
        <v>151</v>
      </c>
      <c r="E21" s="189"/>
      <c r="F21" s="211" t="s">
        <v>152</v>
      </c>
      <c r="G21" s="212"/>
      <c r="H21" s="71"/>
      <c r="I21" s="47"/>
      <c r="J21" s="48"/>
      <c r="K21" s="48"/>
    </row>
    <row r="22" spans="1:11" ht="15.75">
      <c r="A22" s="76">
        <v>6</v>
      </c>
      <c r="B22" s="265" t="s">
        <v>153</v>
      </c>
      <c r="C22" s="265"/>
      <c r="D22" s="189" t="s">
        <v>170</v>
      </c>
      <c r="E22" s="189"/>
      <c r="F22" s="211" t="s">
        <v>154</v>
      </c>
      <c r="G22" s="212"/>
      <c r="H22" s="71"/>
      <c r="I22" s="47"/>
      <c r="J22" s="48"/>
      <c r="K22" s="48"/>
    </row>
    <row r="23" spans="1:11" ht="15.75">
      <c r="A23" s="76">
        <v>7</v>
      </c>
      <c r="B23" s="265" t="s">
        <v>155</v>
      </c>
      <c r="C23" s="265"/>
      <c r="D23" s="189" t="s">
        <v>156</v>
      </c>
      <c r="E23" s="189"/>
      <c r="F23" s="211" t="s">
        <v>157</v>
      </c>
      <c r="G23" s="212"/>
      <c r="H23" s="71"/>
      <c r="I23" s="47"/>
      <c r="J23" s="48"/>
      <c r="K23" s="48"/>
    </row>
    <row r="24" spans="1:11" ht="15.75">
      <c r="A24" s="76">
        <v>8</v>
      </c>
      <c r="B24" s="265" t="s">
        <v>158</v>
      </c>
      <c r="C24" s="265"/>
      <c r="D24" s="189" t="s">
        <v>159</v>
      </c>
      <c r="E24" s="189"/>
      <c r="F24" s="211" t="s">
        <v>160</v>
      </c>
      <c r="G24" s="212"/>
      <c r="H24" s="71"/>
      <c r="I24" s="47"/>
      <c r="J24" s="48"/>
      <c r="K24" s="48"/>
    </row>
    <row r="25" spans="1:11" ht="15.75">
      <c r="A25" s="76">
        <v>9</v>
      </c>
      <c r="B25" s="273" t="s">
        <v>161</v>
      </c>
      <c r="C25" s="275"/>
      <c r="D25" s="211" t="s">
        <v>171</v>
      </c>
      <c r="E25" s="212"/>
      <c r="F25" s="211" t="s">
        <v>162</v>
      </c>
      <c r="G25" s="212"/>
      <c r="H25" s="71"/>
      <c r="I25" s="47"/>
      <c r="J25" s="48"/>
      <c r="K25" s="48"/>
    </row>
    <row r="26" spans="1:11" ht="15.75">
      <c r="A26" s="76">
        <v>10</v>
      </c>
      <c r="B26" s="265" t="s">
        <v>163</v>
      </c>
      <c r="C26" s="265"/>
      <c r="D26" s="189" t="s">
        <v>164</v>
      </c>
      <c r="E26" s="189"/>
      <c r="F26" s="211" t="s">
        <v>165</v>
      </c>
      <c r="G26" s="212"/>
      <c r="H26" s="71"/>
      <c r="I26" s="47"/>
      <c r="J26" s="48"/>
      <c r="K26" s="48"/>
    </row>
    <row r="27" spans="1:11" ht="15.75">
      <c r="A27" s="76">
        <v>11</v>
      </c>
      <c r="B27" s="265" t="s">
        <v>166</v>
      </c>
      <c r="C27" s="265"/>
      <c r="D27" s="189" t="s">
        <v>167</v>
      </c>
      <c r="E27" s="189"/>
      <c r="F27" s="211" t="s">
        <v>127</v>
      </c>
      <c r="G27" s="212"/>
      <c r="H27" s="71"/>
      <c r="I27" s="47"/>
      <c r="J27" s="48"/>
      <c r="K27" s="48"/>
    </row>
    <row r="28" spans="1:11" ht="15.75" customHeight="1">
      <c r="A28" s="248" t="s">
        <v>63</v>
      </c>
      <c r="B28" s="248"/>
      <c r="C28" s="248"/>
      <c r="D28" s="248"/>
      <c r="E28" s="249">
        <v>7</v>
      </c>
      <c r="F28" s="249"/>
      <c r="G28" s="249"/>
      <c r="H28" s="71"/>
      <c r="I28" s="47"/>
      <c r="J28" s="48"/>
      <c r="K28" s="48"/>
    </row>
    <row r="29" spans="1:11" ht="15.75" customHeight="1">
      <c r="A29" s="248" t="s">
        <v>62</v>
      </c>
      <c r="B29" s="248"/>
      <c r="C29" s="248"/>
      <c r="D29" s="248"/>
      <c r="E29" s="249">
        <v>4</v>
      </c>
      <c r="F29" s="249"/>
      <c r="G29" s="249"/>
      <c r="H29" s="71"/>
      <c r="I29" s="47"/>
      <c r="J29" s="48"/>
      <c r="K29" s="48"/>
    </row>
    <row r="30" spans="1:11" ht="15.75" customHeight="1">
      <c r="A30" s="248" t="s">
        <v>65</v>
      </c>
      <c r="B30" s="248"/>
      <c r="C30" s="248"/>
      <c r="D30" s="248"/>
      <c r="E30" s="249">
        <v>11</v>
      </c>
      <c r="F30" s="249"/>
      <c r="G30" s="249"/>
      <c r="H30" s="71"/>
      <c r="I30" s="47"/>
      <c r="J30" s="48"/>
      <c r="K30" s="48"/>
    </row>
    <row r="31" spans="1:11" s="4" customFormat="1" ht="15.75">
      <c r="A31" s="77"/>
      <c r="B31" s="77"/>
      <c r="C31" s="77"/>
      <c r="D31" s="77"/>
      <c r="E31" s="77"/>
      <c r="F31" s="77"/>
      <c r="G31" s="77"/>
      <c r="H31" s="77"/>
      <c r="I31" s="51"/>
      <c r="J31" s="52"/>
      <c r="K31" s="52"/>
    </row>
    <row r="32" spans="1:11" ht="15.75">
      <c r="A32" s="266" t="s">
        <v>101</v>
      </c>
      <c r="B32" s="266"/>
      <c r="C32" s="266"/>
      <c r="D32" s="266"/>
      <c r="E32" s="266"/>
      <c r="F32" s="266"/>
      <c r="G32" s="266"/>
      <c r="H32" s="71"/>
      <c r="I32" s="47"/>
      <c r="J32" s="48"/>
      <c r="K32" s="48"/>
    </row>
    <row r="33" spans="1:26" ht="15.75">
      <c r="A33" s="215" t="s">
        <v>117</v>
      </c>
      <c r="B33" s="215"/>
      <c r="C33" s="215"/>
      <c r="D33" s="215"/>
      <c r="E33" s="215"/>
      <c r="F33" s="215"/>
      <c r="G33" s="215"/>
      <c r="H33" s="71"/>
      <c r="I33" s="47"/>
      <c r="J33" s="48"/>
      <c r="K33" s="48"/>
    </row>
    <row r="34" spans="1:26" ht="47.25" customHeight="1">
      <c r="A34" s="229" t="s">
        <v>172</v>
      </c>
      <c r="B34" s="243"/>
      <c r="C34" s="243"/>
      <c r="D34" s="243"/>
      <c r="E34" s="243"/>
      <c r="F34" s="243"/>
      <c r="G34" s="243"/>
      <c r="H34" s="71"/>
      <c r="I34" s="47"/>
      <c r="J34" s="48"/>
      <c r="K34" s="48"/>
    </row>
    <row r="35" spans="1:26" ht="15.75" customHeight="1">
      <c r="A35" s="215" t="s">
        <v>118</v>
      </c>
      <c r="B35" s="215"/>
      <c r="C35" s="215"/>
      <c r="D35" s="215"/>
      <c r="E35" s="215"/>
      <c r="F35" s="215"/>
      <c r="G35" s="215"/>
      <c r="H35" s="71"/>
      <c r="I35" s="47"/>
      <c r="J35" s="48"/>
      <c r="K35" s="48"/>
    </row>
    <row r="36" spans="1:26" ht="26.25" customHeight="1">
      <c r="A36" s="229" t="s">
        <v>172</v>
      </c>
      <c r="B36" s="243"/>
      <c r="C36" s="243"/>
      <c r="D36" s="243"/>
      <c r="E36" s="243"/>
      <c r="F36" s="243"/>
      <c r="G36" s="243"/>
      <c r="H36" s="71"/>
      <c r="I36" s="47"/>
      <c r="J36" s="48"/>
      <c r="K36" s="48"/>
    </row>
    <row r="37" spans="1:26" ht="31.5">
      <c r="A37" s="78" t="s">
        <v>8</v>
      </c>
      <c r="B37" s="269" t="s">
        <v>78</v>
      </c>
      <c r="C37" s="269"/>
      <c r="D37" s="78" t="s">
        <v>9</v>
      </c>
      <c r="E37" s="269" t="s">
        <v>10</v>
      </c>
      <c r="F37" s="269"/>
      <c r="G37" s="79" t="s">
        <v>11</v>
      </c>
      <c r="H37" s="71"/>
      <c r="I37" s="47"/>
      <c r="J37" s="48"/>
      <c r="K37" s="48"/>
    </row>
    <row r="38" spans="1:26" ht="266.25" customHeight="1">
      <c r="A38" s="59" t="s">
        <v>12</v>
      </c>
      <c r="B38" s="270" t="s">
        <v>214</v>
      </c>
      <c r="C38" s="270"/>
      <c r="D38" s="59" t="s">
        <v>215</v>
      </c>
      <c r="E38" s="270" t="s">
        <v>666</v>
      </c>
      <c r="F38" s="270"/>
      <c r="G38" s="60" t="s">
        <v>667</v>
      </c>
      <c r="H38" s="61"/>
      <c r="I38" s="47"/>
      <c r="J38" s="48"/>
      <c r="K38" s="48"/>
    </row>
    <row r="39" spans="1:26" ht="190.5" customHeight="1">
      <c r="A39" s="61" t="s">
        <v>13</v>
      </c>
      <c r="B39" s="189" t="s">
        <v>241</v>
      </c>
      <c r="C39" s="189"/>
      <c r="D39" s="61" t="s">
        <v>131</v>
      </c>
      <c r="E39" s="189" t="s">
        <v>242</v>
      </c>
      <c r="F39" s="189"/>
      <c r="G39" s="63" t="s">
        <v>243</v>
      </c>
      <c r="H39" s="61"/>
      <c r="I39" s="47"/>
      <c r="J39" s="48"/>
      <c r="K39" s="48"/>
    </row>
    <row r="40" spans="1:26" ht="207.75" customHeight="1">
      <c r="A40" s="61" t="s">
        <v>14</v>
      </c>
      <c r="B40" s="189" t="s">
        <v>132</v>
      </c>
      <c r="C40" s="189"/>
      <c r="D40" s="61" t="s">
        <v>133</v>
      </c>
      <c r="E40" s="189" t="s">
        <v>685</v>
      </c>
      <c r="F40" s="189"/>
      <c r="G40" s="61" t="s">
        <v>686</v>
      </c>
      <c r="H40" s="63" t="s">
        <v>350</v>
      </c>
      <c r="I40" s="47"/>
      <c r="J40" s="48"/>
      <c r="K40" s="48"/>
    </row>
    <row r="41" spans="1:26" ht="154.5" customHeight="1">
      <c r="A41" s="61" t="s">
        <v>74</v>
      </c>
      <c r="B41" s="189" t="s">
        <v>132</v>
      </c>
      <c r="C41" s="189"/>
      <c r="D41" s="61" t="s">
        <v>133</v>
      </c>
      <c r="E41" s="189" t="s">
        <v>351</v>
      </c>
      <c r="F41" s="189"/>
      <c r="G41" s="63" t="s">
        <v>352</v>
      </c>
      <c r="H41" s="63"/>
      <c r="I41" s="47"/>
      <c r="J41" s="48"/>
      <c r="K41" s="48"/>
    </row>
    <row r="42" spans="1:26" ht="177.75" customHeight="1">
      <c r="A42" s="65" t="s">
        <v>75</v>
      </c>
      <c r="B42" s="267" t="s">
        <v>134</v>
      </c>
      <c r="C42" s="267"/>
      <c r="D42" s="65" t="s">
        <v>135</v>
      </c>
      <c r="E42" s="268" t="s">
        <v>181</v>
      </c>
      <c r="F42" s="268"/>
      <c r="G42" s="65" t="s">
        <v>405</v>
      </c>
      <c r="H42" s="65" t="s">
        <v>406</v>
      </c>
      <c r="I42" s="47"/>
      <c r="J42" s="48"/>
      <c r="K42" s="48"/>
    </row>
    <row r="43" spans="1:26" ht="197.25" customHeight="1">
      <c r="A43" s="65" t="s">
        <v>408</v>
      </c>
      <c r="B43" s="267" t="s">
        <v>136</v>
      </c>
      <c r="C43" s="267"/>
      <c r="D43" s="65" t="s">
        <v>137</v>
      </c>
      <c r="E43" s="268" t="s">
        <v>182</v>
      </c>
      <c r="F43" s="268"/>
      <c r="G43" s="65" t="s">
        <v>407</v>
      </c>
      <c r="H43" s="65"/>
      <c r="I43" s="51"/>
      <c r="J43" s="52"/>
      <c r="K43" s="52"/>
      <c r="L43" s="4"/>
      <c r="M43" s="4"/>
      <c r="N43" s="4"/>
      <c r="O43" s="4"/>
      <c r="P43" s="4"/>
      <c r="Q43" s="4"/>
      <c r="R43" s="4"/>
      <c r="S43" s="4"/>
      <c r="T43" s="4"/>
      <c r="U43" s="4"/>
      <c r="V43" s="4"/>
      <c r="W43" s="4"/>
      <c r="X43" s="4"/>
      <c r="Y43" s="4"/>
      <c r="Z43" s="4"/>
    </row>
    <row r="44" spans="1:26" s="4" customFormat="1" ht="15.75">
      <c r="A44" s="266" t="s">
        <v>102</v>
      </c>
      <c r="B44" s="266"/>
      <c r="C44" s="266"/>
      <c r="D44" s="266"/>
      <c r="E44" s="266"/>
      <c r="F44" s="266"/>
      <c r="G44" s="266"/>
      <c r="H44" s="71"/>
      <c r="I44" s="47"/>
      <c r="J44" s="48"/>
      <c r="K44" s="48"/>
      <c r="L44" s="1"/>
      <c r="M44" s="1"/>
      <c r="N44" s="1"/>
      <c r="O44" s="1"/>
      <c r="P44" s="1"/>
      <c r="Q44" s="1"/>
      <c r="R44" s="1"/>
      <c r="S44" s="1"/>
      <c r="T44" s="1"/>
      <c r="U44" s="1"/>
      <c r="V44" s="1"/>
      <c r="W44" s="1"/>
      <c r="X44" s="1"/>
      <c r="Y44" s="1"/>
      <c r="Z44" s="1"/>
    </row>
    <row r="45" spans="1:26" ht="15.75">
      <c r="A45" s="215" t="s">
        <v>103</v>
      </c>
      <c r="B45" s="215"/>
      <c r="C45" s="215"/>
      <c r="D45" s="215"/>
      <c r="E45" s="215"/>
      <c r="F45" s="215"/>
      <c r="G45" s="215"/>
      <c r="H45" s="71"/>
      <c r="I45" s="47"/>
      <c r="J45" s="48"/>
      <c r="K45" s="48"/>
    </row>
    <row r="46" spans="1:26" ht="15.75">
      <c r="A46" s="80" t="s">
        <v>15</v>
      </c>
      <c r="B46" s="225" t="s">
        <v>64</v>
      </c>
      <c r="C46" s="225"/>
      <c r="D46" s="225"/>
      <c r="E46" s="225" t="s">
        <v>80</v>
      </c>
      <c r="F46" s="225"/>
      <c r="G46" s="225"/>
      <c r="H46" s="71"/>
      <c r="I46" s="47"/>
      <c r="J46" s="48"/>
      <c r="K46" s="48"/>
    </row>
    <row r="47" spans="1:26" ht="37.5" customHeight="1">
      <c r="A47" s="61" t="s">
        <v>15</v>
      </c>
      <c r="B47" s="81" t="s">
        <v>64</v>
      </c>
      <c r="C47" s="82"/>
      <c r="D47" s="83"/>
      <c r="E47" s="211" t="s">
        <v>80</v>
      </c>
      <c r="F47" s="250"/>
      <c r="G47" s="212"/>
      <c r="H47" s="71"/>
      <c r="I47" s="47"/>
      <c r="J47" s="48"/>
      <c r="K47" s="48"/>
    </row>
    <row r="48" spans="1:26" ht="75" customHeight="1">
      <c r="A48" s="61" t="s">
        <v>17</v>
      </c>
      <c r="B48" s="264" t="s">
        <v>454</v>
      </c>
      <c r="C48" s="250"/>
      <c r="D48" s="212"/>
      <c r="E48" s="232" t="s">
        <v>210</v>
      </c>
      <c r="F48" s="232"/>
      <c r="G48" s="232"/>
      <c r="H48" s="71"/>
      <c r="I48" s="47"/>
      <c r="J48" s="48"/>
      <c r="K48" s="48"/>
    </row>
    <row r="49" spans="1:26" ht="75" customHeight="1">
      <c r="A49" s="61" t="s">
        <v>18</v>
      </c>
      <c r="B49" s="264" t="s">
        <v>454</v>
      </c>
      <c r="C49" s="250"/>
      <c r="D49" s="212"/>
      <c r="E49" s="232" t="s">
        <v>212</v>
      </c>
      <c r="F49" s="232"/>
      <c r="G49" s="232"/>
      <c r="H49" s="71"/>
      <c r="I49" s="47"/>
      <c r="J49" s="48"/>
      <c r="K49" s="48"/>
    </row>
    <row r="50" spans="1:26" ht="15.75" customHeight="1">
      <c r="A50" s="61" t="s">
        <v>19</v>
      </c>
      <c r="B50" s="264">
        <v>1</v>
      </c>
      <c r="C50" s="250"/>
      <c r="D50" s="212"/>
      <c r="E50" s="232" t="s">
        <v>455</v>
      </c>
      <c r="F50" s="232"/>
      <c r="G50" s="232"/>
      <c r="H50" s="71"/>
      <c r="I50" s="47"/>
      <c r="J50" s="48"/>
      <c r="K50" s="48"/>
    </row>
    <row r="51" spans="1:26" ht="15.75" customHeight="1">
      <c r="A51" s="61" t="s">
        <v>20</v>
      </c>
      <c r="B51" s="264" t="s">
        <v>454</v>
      </c>
      <c r="C51" s="250"/>
      <c r="D51" s="212"/>
      <c r="E51" s="232" t="s">
        <v>456</v>
      </c>
      <c r="F51" s="232"/>
      <c r="G51" s="232"/>
      <c r="H51" s="71"/>
      <c r="I51" s="47"/>
      <c r="J51" s="48"/>
      <c r="K51" s="48"/>
    </row>
    <row r="52" spans="1:26" ht="15.75" customHeight="1">
      <c r="A52" s="61" t="s">
        <v>23</v>
      </c>
      <c r="B52" s="211" t="s">
        <v>211</v>
      </c>
      <c r="C52" s="250"/>
      <c r="D52" s="212"/>
      <c r="E52" s="232" t="s">
        <v>457</v>
      </c>
      <c r="F52" s="232"/>
      <c r="G52" s="232"/>
      <c r="H52" s="71"/>
      <c r="I52" s="47"/>
      <c r="J52" s="48"/>
      <c r="K52" s="48"/>
    </row>
    <row r="53" spans="1:26" ht="15.75" customHeight="1">
      <c r="A53" s="61" t="s">
        <v>24</v>
      </c>
      <c r="B53" s="211" t="s">
        <v>213</v>
      </c>
      <c r="C53" s="250"/>
      <c r="D53" s="212"/>
      <c r="E53" s="189"/>
      <c r="F53" s="189"/>
      <c r="G53" s="189"/>
      <c r="H53" s="71"/>
      <c r="I53" s="47"/>
      <c r="J53" s="48"/>
      <c r="K53" s="48"/>
    </row>
    <row r="54" spans="1:26" ht="15.75">
      <c r="A54" s="61" t="s">
        <v>68</v>
      </c>
      <c r="B54" s="211"/>
      <c r="C54" s="250"/>
      <c r="D54" s="212"/>
      <c r="E54" s="189"/>
      <c r="F54" s="189"/>
      <c r="G54" s="189"/>
      <c r="H54" s="71"/>
      <c r="I54" s="47"/>
      <c r="J54" s="48"/>
      <c r="K54" s="48"/>
    </row>
    <row r="55" spans="1:26" ht="15.75">
      <c r="A55" s="61" t="s">
        <v>69</v>
      </c>
      <c r="B55" s="211"/>
      <c r="C55" s="250"/>
      <c r="D55" s="212"/>
      <c r="E55" s="189"/>
      <c r="F55" s="189"/>
      <c r="G55" s="189"/>
      <c r="H55" s="71"/>
      <c r="I55" s="47"/>
      <c r="J55" s="48"/>
      <c r="K55" s="48"/>
    </row>
    <row r="56" spans="1:26" ht="15.75">
      <c r="A56" s="61" t="s">
        <v>70</v>
      </c>
      <c r="B56" s="211"/>
      <c r="C56" s="250"/>
      <c r="D56" s="212"/>
      <c r="E56" s="189"/>
      <c r="F56" s="189"/>
      <c r="G56" s="189"/>
      <c r="H56" s="71"/>
      <c r="I56" s="47"/>
      <c r="J56" s="48"/>
      <c r="K56" s="48"/>
    </row>
    <row r="57" spans="1:26" ht="15.75">
      <c r="A57" s="61" t="s">
        <v>71</v>
      </c>
      <c r="B57" s="211"/>
      <c r="C57" s="250"/>
      <c r="D57" s="212"/>
      <c r="E57" s="189"/>
      <c r="F57" s="189"/>
      <c r="G57" s="189"/>
      <c r="H57" s="71"/>
      <c r="I57" s="47"/>
      <c r="J57" s="48"/>
      <c r="K57" s="48"/>
    </row>
    <row r="58" spans="1:26" ht="15.75">
      <c r="A58" s="61" t="s">
        <v>72</v>
      </c>
      <c r="B58" s="211"/>
      <c r="C58" s="250"/>
      <c r="D58" s="212"/>
      <c r="E58" s="189"/>
      <c r="F58" s="189"/>
      <c r="G58" s="189"/>
      <c r="H58" s="71"/>
      <c r="I58" s="47"/>
      <c r="J58" s="48"/>
      <c r="K58" s="48"/>
    </row>
    <row r="59" spans="1:26" ht="15.75">
      <c r="A59" s="189"/>
      <c r="B59" s="189"/>
      <c r="C59" s="189"/>
      <c r="D59" s="189"/>
      <c r="E59" s="189"/>
      <c r="F59" s="189"/>
      <c r="G59" s="189"/>
      <c r="H59" s="71"/>
      <c r="I59" s="47"/>
      <c r="J59" s="48"/>
      <c r="K59" s="48"/>
    </row>
    <row r="60" spans="1:26" ht="23.25" customHeight="1">
      <c r="A60" s="85"/>
      <c r="B60" s="86"/>
      <c r="C60" s="86"/>
      <c r="D60" s="86"/>
      <c r="E60" s="86"/>
      <c r="F60" s="86"/>
      <c r="G60" s="86"/>
      <c r="H60" s="77"/>
      <c r="I60" s="51"/>
      <c r="J60" s="52"/>
      <c r="K60" s="52"/>
      <c r="L60" s="4"/>
      <c r="M60" s="4"/>
      <c r="N60" s="4"/>
      <c r="O60" s="4"/>
      <c r="P60" s="4"/>
      <c r="Q60" s="4"/>
      <c r="R60" s="4"/>
      <c r="S60" s="4"/>
      <c r="T60" s="4"/>
      <c r="U60" s="4"/>
      <c r="V60" s="4"/>
      <c r="W60" s="4"/>
      <c r="X60" s="4"/>
      <c r="Y60" s="4"/>
      <c r="Z60" s="4"/>
    </row>
    <row r="61" spans="1:26" s="4" customFormat="1" ht="15.75">
      <c r="A61" s="215" t="s">
        <v>104</v>
      </c>
      <c r="B61" s="215"/>
      <c r="C61" s="215"/>
      <c r="D61" s="215"/>
      <c r="E61" s="215"/>
      <c r="F61" s="215"/>
      <c r="G61" s="215"/>
      <c r="H61" s="71"/>
      <c r="I61" s="47"/>
      <c r="J61" s="48"/>
      <c r="K61" s="48"/>
      <c r="L61" s="1"/>
      <c r="M61" s="1"/>
      <c r="N61" s="1"/>
      <c r="O61" s="1"/>
      <c r="P61" s="1"/>
      <c r="Q61" s="1"/>
      <c r="R61" s="1"/>
      <c r="S61" s="1"/>
      <c r="T61" s="1"/>
      <c r="U61" s="1"/>
      <c r="V61" s="1"/>
      <c r="W61" s="1"/>
      <c r="X61" s="1"/>
      <c r="Y61" s="1"/>
      <c r="Z61" s="1"/>
    </row>
    <row r="62" spans="1:26" ht="15.75">
      <c r="A62" s="80" t="s">
        <v>15</v>
      </c>
      <c r="B62" s="225" t="s">
        <v>16</v>
      </c>
      <c r="C62" s="225"/>
      <c r="D62" s="225"/>
      <c r="E62" s="225" t="s">
        <v>79</v>
      </c>
      <c r="F62" s="225"/>
      <c r="G62" s="225"/>
      <c r="H62" s="71"/>
      <c r="I62" s="47"/>
      <c r="J62" s="48"/>
      <c r="K62" s="48"/>
    </row>
    <row r="63" spans="1:26" ht="15.75" customHeight="1">
      <c r="A63" s="61" t="s">
        <v>17</v>
      </c>
      <c r="B63" s="263">
        <v>1</v>
      </c>
      <c r="C63" s="189"/>
      <c r="D63" s="189"/>
      <c r="E63" s="232" t="s">
        <v>178</v>
      </c>
      <c r="F63" s="189"/>
      <c r="G63" s="189"/>
      <c r="H63" s="71"/>
      <c r="I63" s="47"/>
      <c r="J63" s="48"/>
      <c r="K63" s="48"/>
    </row>
    <row r="64" spans="1:26" ht="15.75" customHeight="1">
      <c r="A64" s="61" t="s">
        <v>18</v>
      </c>
      <c r="B64" s="263">
        <v>1</v>
      </c>
      <c r="C64" s="189"/>
      <c r="D64" s="189"/>
      <c r="E64" s="232" t="s">
        <v>178</v>
      </c>
      <c r="F64" s="189"/>
      <c r="G64" s="189"/>
      <c r="H64" s="71"/>
      <c r="I64" s="47"/>
      <c r="J64" s="48"/>
      <c r="K64" s="48"/>
    </row>
    <row r="65" spans="1:11" ht="15.75" customHeight="1">
      <c r="A65" s="61" t="s">
        <v>19</v>
      </c>
      <c r="B65" s="263">
        <v>1</v>
      </c>
      <c r="C65" s="189"/>
      <c r="D65" s="189"/>
      <c r="E65" s="232" t="s">
        <v>178</v>
      </c>
      <c r="F65" s="189"/>
      <c r="G65" s="189"/>
      <c r="H65" s="71"/>
      <c r="I65" s="47"/>
      <c r="J65" s="48"/>
      <c r="K65" s="48"/>
    </row>
    <row r="66" spans="1:11" ht="15.75" customHeight="1">
      <c r="A66" s="61" t="s">
        <v>20</v>
      </c>
      <c r="B66" s="263">
        <v>0.94</v>
      </c>
      <c r="C66" s="189"/>
      <c r="D66" s="189"/>
      <c r="E66" s="232" t="s">
        <v>178</v>
      </c>
      <c r="F66" s="189"/>
      <c r="G66" s="189"/>
      <c r="H66" s="71"/>
      <c r="I66" s="47"/>
      <c r="J66" s="48"/>
      <c r="K66" s="48"/>
    </row>
    <row r="67" spans="1:11" ht="15.75" customHeight="1">
      <c r="A67" s="61" t="s">
        <v>23</v>
      </c>
      <c r="B67" s="263">
        <v>0.94</v>
      </c>
      <c r="C67" s="189"/>
      <c r="D67" s="189"/>
      <c r="E67" s="232" t="s">
        <v>178</v>
      </c>
      <c r="F67" s="189"/>
      <c r="G67" s="189"/>
      <c r="H67" s="71"/>
      <c r="I67" s="47"/>
      <c r="J67" s="48"/>
      <c r="K67" s="48"/>
    </row>
    <row r="68" spans="1:11" ht="15.75" customHeight="1">
      <c r="A68" s="61" t="s">
        <v>24</v>
      </c>
      <c r="B68" s="264">
        <v>1</v>
      </c>
      <c r="C68" s="250"/>
      <c r="D68" s="212"/>
      <c r="E68" s="232" t="s">
        <v>178</v>
      </c>
      <c r="F68" s="189"/>
      <c r="G68" s="189"/>
      <c r="H68" s="71"/>
      <c r="I68" s="47"/>
      <c r="J68" s="48"/>
      <c r="K68" s="48"/>
    </row>
    <row r="69" spans="1:11" ht="15.75">
      <c r="A69" s="61" t="s">
        <v>67</v>
      </c>
      <c r="B69" s="189"/>
      <c r="C69" s="189"/>
      <c r="D69" s="189"/>
      <c r="E69" s="189"/>
      <c r="F69" s="189"/>
      <c r="G69" s="189"/>
      <c r="H69" s="71"/>
      <c r="I69" s="47"/>
      <c r="J69" s="48"/>
      <c r="K69" s="48"/>
    </row>
    <row r="70" spans="1:11" ht="15.75">
      <c r="A70" s="61" t="s">
        <v>68</v>
      </c>
      <c r="B70" s="189"/>
      <c r="C70" s="189"/>
      <c r="D70" s="189"/>
      <c r="E70" s="189"/>
      <c r="F70" s="189"/>
      <c r="G70" s="189"/>
      <c r="H70" s="71"/>
      <c r="I70" s="47"/>
      <c r="J70" s="48"/>
      <c r="K70" s="48"/>
    </row>
    <row r="71" spans="1:11" ht="15.75">
      <c r="A71" s="61" t="s">
        <v>73</v>
      </c>
      <c r="B71" s="189"/>
      <c r="C71" s="189"/>
      <c r="D71" s="189"/>
      <c r="E71" s="189"/>
      <c r="F71" s="189"/>
      <c r="G71" s="189"/>
      <c r="H71" s="71"/>
      <c r="I71" s="47"/>
      <c r="J71" s="48"/>
      <c r="K71" s="48"/>
    </row>
    <row r="72" spans="1:11" ht="15.75">
      <c r="A72" s="61" t="s">
        <v>70</v>
      </c>
      <c r="B72" s="189"/>
      <c r="C72" s="189"/>
      <c r="D72" s="189"/>
      <c r="E72" s="189"/>
      <c r="F72" s="189"/>
      <c r="G72" s="189"/>
      <c r="H72" s="71"/>
      <c r="I72" s="47"/>
      <c r="J72" s="48"/>
      <c r="K72" s="48"/>
    </row>
    <row r="73" spans="1:11" ht="15.75">
      <c r="A73" s="61" t="s">
        <v>71</v>
      </c>
      <c r="B73" s="189"/>
      <c r="C73" s="189"/>
      <c r="D73" s="189"/>
      <c r="E73" s="189"/>
      <c r="F73" s="189"/>
      <c r="G73" s="189"/>
      <c r="H73" s="71"/>
      <c r="I73" s="47"/>
      <c r="J73" s="48"/>
      <c r="K73" s="48"/>
    </row>
    <row r="74" spans="1:11" ht="15.75">
      <c r="A74" s="61" t="s">
        <v>72</v>
      </c>
      <c r="B74" s="189"/>
      <c r="C74" s="189"/>
      <c r="D74" s="189"/>
      <c r="E74" s="189"/>
      <c r="F74" s="189"/>
      <c r="G74" s="189"/>
      <c r="H74" s="71"/>
      <c r="I74" s="47"/>
      <c r="J74" s="48"/>
      <c r="K74" s="48"/>
    </row>
    <row r="75" spans="1:11" ht="15.75">
      <c r="A75" s="243"/>
      <c r="B75" s="230"/>
      <c r="C75" s="230"/>
      <c r="D75" s="230"/>
      <c r="E75" s="230"/>
      <c r="F75" s="230"/>
      <c r="G75" s="230"/>
      <c r="H75" s="71"/>
      <c r="I75" s="47"/>
      <c r="J75" s="48"/>
      <c r="K75" s="48"/>
    </row>
    <row r="76" spans="1:11" ht="48" customHeight="1">
      <c r="A76" s="71"/>
      <c r="B76" s="71"/>
      <c r="C76" s="71"/>
      <c r="D76" s="71"/>
      <c r="E76" s="71"/>
      <c r="F76" s="71"/>
      <c r="G76" s="71"/>
      <c r="H76" s="71"/>
      <c r="I76" s="47"/>
      <c r="J76" s="48"/>
      <c r="K76" s="48"/>
    </row>
    <row r="77" spans="1:11" ht="15.75">
      <c r="A77" s="215" t="s">
        <v>105</v>
      </c>
      <c r="B77" s="215"/>
      <c r="C77" s="215"/>
      <c r="D77" s="215"/>
      <c r="E77" s="215"/>
      <c r="F77" s="215"/>
      <c r="G77" s="215"/>
      <c r="H77" s="71"/>
      <c r="I77" s="47"/>
      <c r="J77" s="48"/>
      <c r="K77" s="48"/>
    </row>
    <row r="78" spans="1:11" ht="15.75">
      <c r="A78" s="87" t="s">
        <v>15</v>
      </c>
      <c r="B78" s="87" t="s">
        <v>21</v>
      </c>
      <c r="C78" s="225" t="s">
        <v>22</v>
      </c>
      <c r="D78" s="225"/>
      <c r="E78" s="225" t="s">
        <v>125</v>
      </c>
      <c r="F78" s="225"/>
      <c r="G78" s="87" t="s">
        <v>81</v>
      </c>
      <c r="H78" s="71"/>
      <c r="I78" s="47"/>
      <c r="J78" s="48"/>
      <c r="K78" s="48"/>
    </row>
    <row r="79" spans="1:11" ht="47.25" customHeight="1">
      <c r="A79" s="61" t="s">
        <v>17</v>
      </c>
      <c r="B79" s="61">
        <v>20</v>
      </c>
      <c r="C79" s="81">
        <v>20</v>
      </c>
      <c r="D79" s="83"/>
      <c r="E79" s="81">
        <v>0</v>
      </c>
      <c r="F79" s="83"/>
      <c r="G79" s="63" t="s">
        <v>179</v>
      </c>
      <c r="H79" s="71"/>
      <c r="I79" s="47"/>
      <c r="J79" s="48"/>
      <c r="K79" s="48"/>
    </row>
    <row r="80" spans="1:11" ht="47.25" customHeight="1">
      <c r="A80" s="61" t="s">
        <v>18</v>
      </c>
      <c r="B80" s="61">
        <v>12</v>
      </c>
      <c r="C80" s="81">
        <v>12</v>
      </c>
      <c r="D80" s="83"/>
      <c r="E80" s="81">
        <v>0</v>
      </c>
      <c r="F80" s="83"/>
      <c r="G80" s="63" t="s">
        <v>179</v>
      </c>
      <c r="H80" s="71"/>
      <c r="I80" s="47"/>
      <c r="J80" s="48"/>
      <c r="K80" s="48"/>
    </row>
    <row r="81" spans="1:26" ht="47.25" customHeight="1">
      <c r="A81" s="61" t="s">
        <v>19</v>
      </c>
      <c r="B81" s="61">
        <v>31</v>
      </c>
      <c r="C81" s="81">
        <v>19</v>
      </c>
      <c r="D81" s="83"/>
      <c r="E81" s="81" t="s">
        <v>180</v>
      </c>
      <c r="F81" s="83"/>
      <c r="G81" s="63" t="s">
        <v>179</v>
      </c>
      <c r="H81" s="71"/>
      <c r="I81" s="47"/>
      <c r="J81" s="48"/>
      <c r="K81" s="48"/>
    </row>
    <row r="82" spans="1:26" ht="31.5">
      <c r="A82" s="61" t="s">
        <v>20</v>
      </c>
      <c r="B82" s="61">
        <v>24</v>
      </c>
      <c r="C82" s="81">
        <v>24</v>
      </c>
      <c r="D82" s="83"/>
      <c r="E82" s="81">
        <v>0</v>
      </c>
      <c r="F82" s="83"/>
      <c r="G82" s="61" t="s">
        <v>179</v>
      </c>
      <c r="H82" s="71"/>
      <c r="I82" s="47"/>
      <c r="J82" s="48"/>
      <c r="K82" s="48"/>
    </row>
    <row r="83" spans="1:26" ht="31.5">
      <c r="A83" s="61" t="s">
        <v>23</v>
      </c>
      <c r="B83" s="61">
        <v>30</v>
      </c>
      <c r="C83" s="81">
        <v>30</v>
      </c>
      <c r="D83" s="83"/>
      <c r="E83" s="81">
        <v>0</v>
      </c>
      <c r="F83" s="83"/>
      <c r="G83" s="61" t="s">
        <v>179</v>
      </c>
      <c r="H83" s="71"/>
      <c r="I83" s="47"/>
      <c r="J83" s="48"/>
      <c r="K83" s="48"/>
    </row>
    <row r="84" spans="1:26" ht="31.5">
      <c r="A84" s="61" t="s">
        <v>24</v>
      </c>
      <c r="B84" s="61">
        <v>24</v>
      </c>
      <c r="C84" s="81">
        <v>22</v>
      </c>
      <c r="D84" s="83"/>
      <c r="E84" s="81" t="s">
        <v>594</v>
      </c>
      <c r="F84" s="83"/>
      <c r="G84" s="61" t="s">
        <v>179</v>
      </c>
      <c r="H84" s="71"/>
      <c r="I84" s="47"/>
      <c r="J84" s="48"/>
      <c r="K84" s="48"/>
    </row>
    <row r="85" spans="1:26" ht="15.75">
      <c r="A85" s="61" t="s">
        <v>67</v>
      </c>
      <c r="B85" s="61"/>
      <c r="C85" s="211"/>
      <c r="D85" s="212"/>
      <c r="E85" s="189"/>
      <c r="F85" s="189"/>
      <c r="G85" s="61"/>
      <c r="H85" s="71"/>
      <c r="I85" s="47"/>
      <c r="J85" s="48"/>
      <c r="K85" s="48"/>
    </row>
    <row r="86" spans="1:26" ht="15.75">
      <c r="A86" s="61" t="s">
        <v>68</v>
      </c>
      <c r="B86" s="61"/>
      <c r="C86" s="211"/>
      <c r="D86" s="212"/>
      <c r="E86" s="189"/>
      <c r="F86" s="189"/>
      <c r="G86" s="61"/>
      <c r="H86" s="71"/>
      <c r="I86" s="47"/>
      <c r="J86" s="48"/>
      <c r="K86" s="48"/>
    </row>
    <row r="87" spans="1:26" ht="15.75">
      <c r="A87" s="61" t="s">
        <v>73</v>
      </c>
      <c r="B87" s="61"/>
      <c r="C87" s="211"/>
      <c r="D87" s="212"/>
      <c r="E87" s="189"/>
      <c r="F87" s="189"/>
      <c r="G87" s="61"/>
      <c r="H87" s="71"/>
      <c r="I87" s="47"/>
      <c r="J87" s="48"/>
      <c r="K87" s="48"/>
    </row>
    <row r="88" spans="1:26" ht="15.75">
      <c r="A88" s="61" t="s">
        <v>70</v>
      </c>
      <c r="B88" s="61"/>
      <c r="C88" s="211"/>
      <c r="D88" s="212"/>
      <c r="E88" s="189"/>
      <c r="F88" s="189"/>
      <c r="G88" s="61"/>
      <c r="H88" s="71"/>
      <c r="I88" s="47"/>
      <c r="J88" s="48"/>
      <c r="K88" s="48"/>
    </row>
    <row r="89" spans="1:26" ht="15.75">
      <c r="A89" s="61" t="s">
        <v>71</v>
      </c>
      <c r="B89" s="61"/>
      <c r="C89" s="211"/>
      <c r="D89" s="212"/>
      <c r="E89" s="189"/>
      <c r="F89" s="189"/>
      <c r="G89" s="61"/>
      <c r="H89" s="71"/>
      <c r="I89" s="47"/>
      <c r="J89" s="48"/>
      <c r="K89" s="48"/>
    </row>
    <row r="90" spans="1:26" ht="15.75">
      <c r="A90" s="61" t="s">
        <v>72</v>
      </c>
      <c r="B90" s="61"/>
      <c r="C90" s="211"/>
      <c r="D90" s="212"/>
      <c r="E90" s="189"/>
      <c r="F90" s="189"/>
      <c r="G90" s="61"/>
      <c r="H90" s="71"/>
      <c r="I90" s="47"/>
      <c r="J90" s="48"/>
      <c r="K90" s="48"/>
    </row>
    <row r="91" spans="1:26" ht="15.75">
      <c r="A91" s="189"/>
      <c r="B91" s="189"/>
      <c r="C91" s="189"/>
      <c r="D91" s="189"/>
      <c r="E91" s="189"/>
      <c r="F91" s="189"/>
      <c r="G91" s="189"/>
      <c r="H91" s="71"/>
      <c r="I91" s="47"/>
      <c r="J91" s="48"/>
      <c r="K91" s="48"/>
    </row>
    <row r="92" spans="1:26" ht="47.25" customHeight="1">
      <c r="A92" s="85"/>
      <c r="B92" s="86"/>
      <c r="C92" s="86"/>
      <c r="D92" s="86"/>
      <c r="E92" s="86"/>
      <c r="F92" s="86"/>
      <c r="G92" s="86"/>
      <c r="H92" s="77"/>
      <c r="I92" s="51"/>
      <c r="J92" s="52"/>
      <c r="K92" s="52"/>
      <c r="L92" s="4"/>
      <c r="M92" s="4"/>
      <c r="N92" s="4"/>
      <c r="O92" s="4"/>
      <c r="P92" s="4"/>
      <c r="Q92" s="4"/>
      <c r="R92" s="4"/>
      <c r="S92" s="4"/>
      <c r="T92" s="4"/>
      <c r="U92" s="4"/>
      <c r="V92" s="4"/>
      <c r="W92" s="4"/>
      <c r="X92" s="4"/>
      <c r="Y92" s="4"/>
      <c r="Z92" s="4"/>
    </row>
    <row r="93" spans="1:26" s="4" customFormat="1" ht="15.75">
      <c r="A93" s="215" t="s">
        <v>112</v>
      </c>
      <c r="B93" s="215"/>
      <c r="C93" s="215"/>
      <c r="D93" s="215"/>
      <c r="E93" s="215"/>
      <c r="F93" s="215"/>
      <c r="G93" s="215"/>
      <c r="H93" s="71"/>
      <c r="I93" s="47"/>
      <c r="J93" s="48"/>
      <c r="K93" s="48"/>
      <c r="L93" s="1"/>
      <c r="M93" s="1"/>
      <c r="N93" s="1"/>
      <c r="O93" s="1"/>
      <c r="P93" s="1"/>
      <c r="Q93" s="1"/>
      <c r="R93" s="1"/>
      <c r="S93" s="1"/>
      <c r="T93" s="1"/>
      <c r="U93" s="1"/>
      <c r="V93" s="1"/>
      <c r="W93" s="1"/>
      <c r="X93" s="1"/>
      <c r="Y93" s="1"/>
      <c r="Z93" s="1"/>
    </row>
    <row r="94" spans="1:26" ht="31.5">
      <c r="A94" s="87" t="s">
        <v>26</v>
      </c>
      <c r="B94" s="87" t="s">
        <v>27</v>
      </c>
      <c r="C94" s="87" t="s">
        <v>28</v>
      </c>
      <c r="D94" s="87" t="s">
        <v>29</v>
      </c>
      <c r="E94" s="87" t="s">
        <v>30</v>
      </c>
      <c r="F94" s="87" t="s">
        <v>31</v>
      </c>
      <c r="G94" s="80" t="s">
        <v>32</v>
      </c>
      <c r="H94" s="71"/>
      <c r="I94" s="47"/>
      <c r="J94" s="48"/>
      <c r="K94" s="48"/>
    </row>
    <row r="95" spans="1:26" ht="15.75">
      <c r="A95" s="256" t="s">
        <v>183</v>
      </c>
      <c r="B95" s="257"/>
      <c r="C95" s="257"/>
      <c r="D95" s="257"/>
      <c r="E95" s="257"/>
      <c r="F95" s="257"/>
      <c r="G95" s="258"/>
      <c r="H95" s="71"/>
      <c r="I95" s="47"/>
      <c r="J95" s="48"/>
      <c r="K95" s="48"/>
    </row>
    <row r="96" spans="1:26" ht="132" customHeight="1">
      <c r="A96" s="61" t="s">
        <v>409</v>
      </c>
      <c r="B96" s="61" t="s">
        <v>410</v>
      </c>
      <c r="C96" s="88">
        <v>7268</v>
      </c>
      <c r="D96" s="61" t="s">
        <v>411</v>
      </c>
      <c r="E96" s="89">
        <f t="shared" ref="E96:E106" si="0">F96/C96</f>
        <v>0.88703907539900939</v>
      </c>
      <c r="F96" s="88">
        <v>6447</v>
      </c>
      <c r="G96" s="64" t="s">
        <v>407</v>
      </c>
      <c r="H96" s="61"/>
      <c r="I96" s="54"/>
      <c r="J96" s="48"/>
      <c r="K96" s="48"/>
    </row>
    <row r="97" spans="1:26" ht="122.25" customHeight="1">
      <c r="A97" s="61" t="s">
        <v>412</v>
      </c>
      <c r="B97" s="61" t="s">
        <v>413</v>
      </c>
      <c r="C97" s="88">
        <v>50</v>
      </c>
      <c r="D97" s="61" t="s">
        <v>414</v>
      </c>
      <c r="E97" s="89">
        <f t="shared" si="0"/>
        <v>0.82</v>
      </c>
      <c r="F97" s="61">
        <v>41</v>
      </c>
      <c r="G97" s="182" t="s">
        <v>415</v>
      </c>
      <c r="H97" s="183"/>
      <c r="I97" s="54"/>
      <c r="J97" s="48"/>
      <c r="K97" s="48"/>
    </row>
    <row r="98" spans="1:26" s="4" customFormat="1" ht="94.5">
      <c r="A98" s="61" t="s">
        <v>416</v>
      </c>
      <c r="B98" s="61" t="s">
        <v>417</v>
      </c>
      <c r="C98" s="88">
        <v>1681</v>
      </c>
      <c r="D98" s="61" t="s">
        <v>418</v>
      </c>
      <c r="E98" s="89">
        <f t="shared" si="0"/>
        <v>0.94110648423557408</v>
      </c>
      <c r="F98" s="61">
        <v>1582</v>
      </c>
      <c r="G98" s="64" t="s">
        <v>419</v>
      </c>
      <c r="H98" s="61"/>
      <c r="I98" s="54"/>
      <c r="J98" s="48"/>
      <c r="K98" s="48"/>
      <c r="L98" s="1"/>
      <c r="M98" s="1"/>
      <c r="N98" s="1"/>
      <c r="O98" s="1"/>
      <c r="P98" s="1"/>
      <c r="Q98" s="1"/>
      <c r="R98" s="1"/>
      <c r="S98" s="1"/>
      <c r="T98" s="1"/>
      <c r="U98" s="1"/>
      <c r="V98" s="1"/>
      <c r="W98" s="1"/>
      <c r="X98" s="1"/>
      <c r="Y98" s="1"/>
      <c r="Z98" s="1"/>
    </row>
    <row r="99" spans="1:26" ht="409.5">
      <c r="A99" s="61" t="s">
        <v>420</v>
      </c>
      <c r="B99" s="61" t="s">
        <v>421</v>
      </c>
      <c r="C99" s="88">
        <v>75</v>
      </c>
      <c r="D99" s="61" t="s">
        <v>418</v>
      </c>
      <c r="E99" s="89">
        <f t="shared" si="0"/>
        <v>0.76</v>
      </c>
      <c r="F99" s="61">
        <v>57</v>
      </c>
      <c r="G99" s="64" t="s">
        <v>422</v>
      </c>
      <c r="H99" s="61" t="s">
        <v>423</v>
      </c>
      <c r="I99" s="54"/>
      <c r="J99" s="48"/>
      <c r="K99" s="48"/>
    </row>
    <row r="100" spans="1:26" ht="94.5">
      <c r="A100" s="61" t="s">
        <v>424</v>
      </c>
      <c r="B100" s="61" t="s">
        <v>425</v>
      </c>
      <c r="C100" s="88">
        <v>35</v>
      </c>
      <c r="D100" s="61" t="s">
        <v>426</v>
      </c>
      <c r="E100" s="89">
        <f t="shared" si="0"/>
        <v>1.2571428571428571</v>
      </c>
      <c r="F100" s="61">
        <v>44</v>
      </c>
      <c r="G100" s="64" t="s">
        <v>407</v>
      </c>
      <c r="H100" s="61"/>
      <c r="I100" s="54"/>
      <c r="J100" s="48"/>
      <c r="K100" s="48"/>
    </row>
    <row r="101" spans="1:26" ht="47.25">
      <c r="A101" s="259" t="s">
        <v>427</v>
      </c>
      <c r="B101" s="61" t="s">
        <v>428</v>
      </c>
      <c r="C101" s="61">
        <v>200</v>
      </c>
      <c r="D101" s="61" t="s">
        <v>429</v>
      </c>
      <c r="E101" s="89">
        <f t="shared" si="0"/>
        <v>6.7549999999999999</v>
      </c>
      <c r="F101" s="61">
        <v>1351</v>
      </c>
      <c r="G101" s="178" t="s">
        <v>430</v>
      </c>
      <c r="H101" s="179"/>
      <c r="I101" s="54"/>
      <c r="J101" s="48"/>
      <c r="K101" s="48"/>
    </row>
    <row r="102" spans="1:26" ht="47.25">
      <c r="A102" s="259"/>
      <c r="B102" s="61" t="s">
        <v>431</v>
      </c>
      <c r="C102" s="61">
        <v>32</v>
      </c>
      <c r="D102" s="61" t="s">
        <v>432</v>
      </c>
      <c r="E102" s="89">
        <f t="shared" si="0"/>
        <v>1.8125</v>
      </c>
      <c r="F102" s="61">
        <v>58</v>
      </c>
      <c r="G102" s="180"/>
      <c r="H102" s="181"/>
      <c r="I102" s="54"/>
      <c r="J102" s="48"/>
      <c r="K102" s="48"/>
    </row>
    <row r="103" spans="1:26" ht="157.5">
      <c r="A103" s="90" t="s">
        <v>433</v>
      </c>
      <c r="B103" s="61" t="s">
        <v>434</v>
      </c>
      <c r="C103" s="88">
        <v>280</v>
      </c>
      <c r="D103" s="61" t="s">
        <v>435</v>
      </c>
      <c r="E103" s="89">
        <f t="shared" si="0"/>
        <v>0.95</v>
      </c>
      <c r="F103" s="62">
        <v>266</v>
      </c>
      <c r="G103" s="182" t="s">
        <v>436</v>
      </c>
      <c r="H103" s="183"/>
      <c r="I103" s="54"/>
      <c r="J103" s="48"/>
      <c r="K103" s="48"/>
    </row>
    <row r="104" spans="1:26" ht="137.25" customHeight="1">
      <c r="A104" s="189" t="s">
        <v>437</v>
      </c>
      <c r="B104" s="61" t="s">
        <v>438</v>
      </c>
      <c r="C104" s="88">
        <v>375</v>
      </c>
      <c r="D104" s="61" t="s">
        <v>435</v>
      </c>
      <c r="E104" s="89">
        <f t="shared" si="0"/>
        <v>1.4</v>
      </c>
      <c r="F104" s="62">
        <v>525</v>
      </c>
      <c r="G104" s="182" t="s">
        <v>439</v>
      </c>
      <c r="H104" s="183"/>
      <c r="I104" s="54"/>
      <c r="J104" s="48"/>
      <c r="K104" s="48"/>
    </row>
    <row r="105" spans="1:26" s="4" customFormat="1" ht="63">
      <c r="A105" s="189"/>
      <c r="B105" s="61" t="s">
        <v>440</v>
      </c>
      <c r="C105" s="88">
        <v>73.8</v>
      </c>
      <c r="D105" s="61" t="s">
        <v>435</v>
      </c>
      <c r="E105" s="89">
        <f t="shared" si="0"/>
        <v>2.1551490514905152</v>
      </c>
      <c r="F105" s="62">
        <v>159.05000000000001</v>
      </c>
      <c r="G105" s="182" t="s">
        <v>436</v>
      </c>
      <c r="H105" s="183"/>
      <c r="I105" s="54"/>
      <c r="J105" s="48"/>
      <c r="K105" s="48"/>
      <c r="L105" s="1"/>
      <c r="M105" s="1"/>
      <c r="N105" s="1"/>
      <c r="O105" s="1"/>
      <c r="P105" s="1"/>
      <c r="Q105" s="1"/>
      <c r="R105" s="1"/>
      <c r="S105" s="1"/>
      <c r="T105" s="1"/>
      <c r="U105" s="1"/>
      <c r="V105" s="1"/>
      <c r="W105" s="1"/>
      <c r="X105" s="1"/>
      <c r="Y105" s="1"/>
      <c r="Z105" s="1"/>
    </row>
    <row r="106" spans="1:26" ht="63">
      <c r="A106" s="189"/>
      <c r="B106" s="61" t="s">
        <v>441</v>
      </c>
      <c r="C106" s="88">
        <v>1200</v>
      </c>
      <c r="D106" s="61" t="s">
        <v>435</v>
      </c>
      <c r="E106" s="89">
        <f t="shared" si="0"/>
        <v>1.3383333333333334</v>
      </c>
      <c r="F106" s="62">
        <v>1606</v>
      </c>
      <c r="G106" s="182" t="s">
        <v>436</v>
      </c>
      <c r="H106" s="183"/>
      <c r="I106" s="54"/>
      <c r="J106" s="48"/>
      <c r="K106" s="48"/>
    </row>
    <row r="107" spans="1:26" ht="15.75" customHeight="1">
      <c r="A107" s="256" t="s">
        <v>187</v>
      </c>
      <c r="B107" s="257"/>
      <c r="C107" s="257"/>
      <c r="D107" s="257"/>
      <c r="E107" s="257"/>
      <c r="F107" s="257"/>
      <c r="G107" s="258"/>
      <c r="H107" s="91"/>
      <c r="I107" s="55"/>
      <c r="J107" s="48"/>
      <c r="K107" s="48"/>
    </row>
    <row r="108" spans="1:26" ht="220.5">
      <c r="A108" s="61" t="s">
        <v>244</v>
      </c>
      <c r="B108" s="61" t="s">
        <v>245</v>
      </c>
      <c r="C108" s="61" t="s">
        <v>687</v>
      </c>
      <c r="D108" s="61" t="s">
        <v>246</v>
      </c>
      <c r="E108" s="89" t="s">
        <v>247</v>
      </c>
      <c r="F108" s="61" t="s">
        <v>688</v>
      </c>
      <c r="G108" s="63" t="s">
        <v>248</v>
      </c>
      <c r="H108" s="91"/>
      <c r="I108" s="55"/>
      <c r="J108" s="48"/>
      <c r="K108" s="48"/>
    </row>
    <row r="109" spans="1:26" ht="252">
      <c r="A109" s="61" t="s">
        <v>249</v>
      </c>
      <c r="B109" s="61" t="s">
        <v>250</v>
      </c>
      <c r="C109" s="61" t="s">
        <v>689</v>
      </c>
      <c r="D109" s="61" t="s">
        <v>251</v>
      </c>
      <c r="E109" s="92">
        <v>4.6666999999999996</v>
      </c>
      <c r="F109" s="61" t="s">
        <v>690</v>
      </c>
      <c r="G109" s="63" t="s">
        <v>252</v>
      </c>
      <c r="H109" s="91"/>
      <c r="I109" s="55"/>
      <c r="J109" s="48"/>
      <c r="K109" s="48"/>
    </row>
    <row r="110" spans="1:26" ht="220.5">
      <c r="A110" s="61" t="s">
        <v>253</v>
      </c>
      <c r="B110" s="61" t="s">
        <v>254</v>
      </c>
      <c r="C110" s="61" t="s">
        <v>691</v>
      </c>
      <c r="D110" s="61" t="s">
        <v>255</v>
      </c>
      <c r="E110" s="92">
        <v>0.83330000000000004</v>
      </c>
      <c r="F110" s="61" t="s">
        <v>692</v>
      </c>
      <c r="G110" s="63" t="s">
        <v>256</v>
      </c>
      <c r="H110" s="91"/>
      <c r="I110" s="55"/>
      <c r="J110" s="48"/>
      <c r="K110" s="48"/>
    </row>
    <row r="111" spans="1:26" ht="252">
      <c r="A111" s="61" t="s">
        <v>257</v>
      </c>
      <c r="B111" s="61" t="s">
        <v>258</v>
      </c>
      <c r="C111" s="61" t="s">
        <v>259</v>
      </c>
      <c r="D111" s="61" t="s">
        <v>260</v>
      </c>
      <c r="E111" s="89" t="s">
        <v>261</v>
      </c>
      <c r="F111" s="61" t="s">
        <v>262</v>
      </c>
      <c r="G111" s="63" t="s">
        <v>263</v>
      </c>
      <c r="H111" s="91"/>
      <c r="I111" s="55"/>
      <c r="J111" s="48"/>
      <c r="K111" s="48"/>
    </row>
    <row r="112" spans="1:26" ht="45" customHeight="1">
      <c r="A112" s="260" t="s">
        <v>264</v>
      </c>
      <c r="B112" s="260" t="s">
        <v>265</v>
      </c>
      <c r="C112" s="260" t="s">
        <v>266</v>
      </c>
      <c r="D112" s="260" t="s">
        <v>267</v>
      </c>
      <c r="E112" s="291"/>
      <c r="F112" s="61" t="s">
        <v>268</v>
      </c>
      <c r="G112" s="93" t="s">
        <v>269</v>
      </c>
      <c r="H112" s="91"/>
      <c r="I112" s="55"/>
      <c r="J112" s="48"/>
      <c r="K112" s="48"/>
    </row>
    <row r="113" spans="1:26" s="4" customFormat="1" ht="47.25">
      <c r="A113" s="261"/>
      <c r="B113" s="261"/>
      <c r="C113" s="261"/>
      <c r="D113" s="261"/>
      <c r="E113" s="292"/>
      <c r="F113" s="61" t="s">
        <v>270</v>
      </c>
      <c r="G113" s="61" t="s">
        <v>271</v>
      </c>
      <c r="H113" s="91"/>
      <c r="I113" s="55"/>
      <c r="J113" s="48"/>
      <c r="K113" s="48"/>
      <c r="L113" s="1"/>
      <c r="M113" s="1"/>
      <c r="N113" s="1"/>
      <c r="O113" s="1"/>
      <c r="P113" s="1"/>
      <c r="Q113" s="1"/>
      <c r="R113" s="1"/>
      <c r="S113" s="1"/>
      <c r="T113" s="1"/>
      <c r="U113" s="1"/>
      <c r="V113" s="1"/>
      <c r="W113" s="1"/>
      <c r="X113" s="1"/>
      <c r="Y113" s="1"/>
      <c r="Z113" s="1"/>
    </row>
    <row r="114" spans="1:26" s="4" customFormat="1" ht="47.25">
      <c r="A114" s="261"/>
      <c r="B114" s="261"/>
      <c r="C114" s="261"/>
      <c r="D114" s="261"/>
      <c r="E114" s="292"/>
      <c r="F114" s="61" t="s">
        <v>272</v>
      </c>
      <c r="G114" s="61" t="s">
        <v>271</v>
      </c>
      <c r="H114" s="91"/>
      <c r="I114" s="55"/>
      <c r="J114" s="48"/>
      <c r="K114" s="48"/>
      <c r="L114" s="1"/>
      <c r="M114" s="1"/>
      <c r="N114" s="1"/>
      <c r="O114" s="1"/>
      <c r="P114" s="1"/>
      <c r="Q114" s="1"/>
      <c r="R114" s="1"/>
      <c r="S114" s="1"/>
      <c r="T114" s="1"/>
      <c r="U114" s="1"/>
      <c r="V114" s="1"/>
      <c r="W114" s="1"/>
      <c r="X114" s="1"/>
      <c r="Y114" s="1"/>
      <c r="Z114" s="1"/>
    </row>
    <row r="115" spans="1:26" ht="47.25">
      <c r="A115" s="262"/>
      <c r="B115" s="262"/>
      <c r="C115" s="262"/>
      <c r="D115" s="262"/>
      <c r="E115" s="293"/>
      <c r="F115" s="61" t="s">
        <v>273</v>
      </c>
      <c r="G115" s="93" t="s">
        <v>271</v>
      </c>
      <c r="H115" s="91"/>
      <c r="I115" s="55"/>
      <c r="J115" s="48"/>
      <c r="K115" s="48"/>
    </row>
    <row r="116" spans="1:26" ht="220.5">
      <c r="A116" s="94" t="s">
        <v>274</v>
      </c>
      <c r="B116" s="94" t="s">
        <v>275</v>
      </c>
      <c r="C116" s="95">
        <v>6</v>
      </c>
      <c r="D116" s="94" t="s">
        <v>276</v>
      </c>
      <c r="E116" s="96">
        <f t="shared" ref="E116:E123" si="1">(F116*100)/C116</f>
        <v>116.66666666666667</v>
      </c>
      <c r="F116" s="95">
        <v>7</v>
      </c>
      <c r="G116" s="94" t="s">
        <v>277</v>
      </c>
      <c r="H116" s="91"/>
      <c r="I116" s="55"/>
      <c r="J116" s="48"/>
      <c r="K116" s="48"/>
    </row>
    <row r="117" spans="1:26" ht="315">
      <c r="A117" s="94" t="s">
        <v>278</v>
      </c>
      <c r="B117" s="94" t="s">
        <v>279</v>
      </c>
      <c r="C117" s="95">
        <v>96</v>
      </c>
      <c r="D117" s="94" t="s">
        <v>280</v>
      </c>
      <c r="E117" s="97">
        <f t="shared" si="1"/>
        <v>50</v>
      </c>
      <c r="F117" s="95">
        <v>48</v>
      </c>
      <c r="G117" s="94" t="s">
        <v>281</v>
      </c>
      <c r="H117" s="91"/>
      <c r="I117" s="55"/>
      <c r="J117" s="48"/>
      <c r="K117" s="48"/>
    </row>
    <row r="118" spans="1:26" ht="315">
      <c r="A118" s="94" t="s">
        <v>282</v>
      </c>
      <c r="B118" s="94" t="s">
        <v>283</v>
      </c>
      <c r="C118" s="95">
        <v>48</v>
      </c>
      <c r="D118" s="94" t="s">
        <v>276</v>
      </c>
      <c r="E118" s="97">
        <f t="shared" si="1"/>
        <v>52.083333333333336</v>
      </c>
      <c r="F118" s="95">
        <v>25</v>
      </c>
      <c r="G118" s="94" t="s">
        <v>284</v>
      </c>
      <c r="H118" s="91"/>
      <c r="I118" s="55"/>
      <c r="J118" s="48"/>
      <c r="K118" s="48"/>
    </row>
    <row r="119" spans="1:26" ht="78.75">
      <c r="A119" s="94" t="s">
        <v>285</v>
      </c>
      <c r="B119" s="94" t="s">
        <v>286</v>
      </c>
      <c r="C119" s="95">
        <v>6</v>
      </c>
      <c r="D119" s="94" t="s">
        <v>280</v>
      </c>
      <c r="E119" s="96">
        <f t="shared" si="1"/>
        <v>66.666666666666671</v>
      </c>
      <c r="F119" s="95">
        <v>4</v>
      </c>
      <c r="G119" s="94" t="s">
        <v>287</v>
      </c>
      <c r="H119" s="91"/>
      <c r="I119" s="55"/>
      <c r="J119" s="48"/>
      <c r="K119" s="48"/>
    </row>
    <row r="120" spans="1:26" ht="393.75">
      <c r="A120" s="94" t="s">
        <v>288</v>
      </c>
      <c r="B120" s="94" t="s">
        <v>289</v>
      </c>
      <c r="C120" s="95">
        <v>170</v>
      </c>
      <c r="D120" s="94" t="s">
        <v>290</v>
      </c>
      <c r="E120" s="96">
        <f t="shared" si="1"/>
        <v>49.411764705882355</v>
      </c>
      <c r="F120" s="94">
        <v>84</v>
      </c>
      <c r="G120" s="94" t="s">
        <v>291</v>
      </c>
      <c r="H120" s="91"/>
      <c r="I120" s="55"/>
      <c r="J120" s="48"/>
      <c r="K120" s="48"/>
    </row>
    <row r="121" spans="1:26" ht="315">
      <c r="A121" s="94" t="s">
        <v>292</v>
      </c>
      <c r="B121" s="94" t="s">
        <v>293</v>
      </c>
      <c r="C121" s="95">
        <v>100</v>
      </c>
      <c r="D121" s="94" t="s">
        <v>294</v>
      </c>
      <c r="E121" s="95">
        <f t="shared" si="1"/>
        <v>113</v>
      </c>
      <c r="F121" s="94">
        <v>113</v>
      </c>
      <c r="G121" s="94" t="s">
        <v>295</v>
      </c>
      <c r="H121" s="91"/>
      <c r="I121" s="55"/>
      <c r="J121" s="48"/>
      <c r="K121" s="48"/>
    </row>
    <row r="122" spans="1:26" ht="46.5" customHeight="1">
      <c r="A122" s="94" t="s">
        <v>296</v>
      </c>
      <c r="B122" s="94" t="s">
        <v>297</v>
      </c>
      <c r="C122" s="95">
        <v>32</v>
      </c>
      <c r="D122" s="94" t="s">
        <v>298</v>
      </c>
      <c r="E122" s="96">
        <f t="shared" si="1"/>
        <v>21.875</v>
      </c>
      <c r="F122" s="95">
        <v>7</v>
      </c>
      <c r="G122" s="98" t="s">
        <v>299</v>
      </c>
      <c r="H122" s="91"/>
      <c r="I122" s="55"/>
      <c r="J122" s="48"/>
      <c r="K122" s="48"/>
    </row>
    <row r="123" spans="1:26" s="4" customFormat="1" ht="71.25" customHeight="1">
      <c r="A123" s="61" t="s">
        <v>300</v>
      </c>
      <c r="B123" s="61" t="s">
        <v>301</v>
      </c>
      <c r="C123" s="61">
        <v>9</v>
      </c>
      <c r="D123" s="61" t="s">
        <v>294</v>
      </c>
      <c r="E123" s="96">
        <f t="shared" si="1"/>
        <v>77.777777777777771</v>
      </c>
      <c r="F123" s="61">
        <v>7</v>
      </c>
      <c r="G123" s="61" t="s">
        <v>302</v>
      </c>
      <c r="H123" s="91"/>
      <c r="I123" s="55"/>
      <c r="J123" s="48"/>
      <c r="K123" s="48"/>
      <c r="L123" s="1"/>
      <c r="M123" s="1"/>
      <c r="N123" s="1"/>
      <c r="O123" s="1"/>
      <c r="P123" s="1"/>
      <c r="Q123" s="1"/>
      <c r="R123" s="1"/>
      <c r="S123" s="1"/>
      <c r="T123" s="1"/>
      <c r="U123" s="1"/>
      <c r="V123" s="1"/>
      <c r="W123" s="1"/>
      <c r="X123" s="1"/>
      <c r="Y123" s="1"/>
      <c r="Z123" s="1"/>
    </row>
    <row r="124" spans="1:26" ht="110.25">
      <c r="A124" s="61" t="s">
        <v>303</v>
      </c>
      <c r="B124" s="61" t="s">
        <v>304</v>
      </c>
      <c r="C124" s="66">
        <v>522</v>
      </c>
      <c r="D124" s="61" t="s">
        <v>305</v>
      </c>
      <c r="E124" s="99">
        <f t="shared" ref="E124:E129" si="2">+F124/C124</f>
        <v>0.72222222222222221</v>
      </c>
      <c r="F124" s="66">
        <v>377</v>
      </c>
      <c r="G124" s="88" t="s">
        <v>306</v>
      </c>
      <c r="H124" s="91"/>
      <c r="I124" s="55"/>
      <c r="J124" s="48"/>
      <c r="K124" s="48"/>
    </row>
    <row r="125" spans="1:26" ht="123.75" customHeight="1">
      <c r="A125" s="61" t="s">
        <v>307</v>
      </c>
      <c r="B125" s="61" t="s">
        <v>308</v>
      </c>
      <c r="C125" s="66">
        <v>96</v>
      </c>
      <c r="D125" s="61" t="s">
        <v>305</v>
      </c>
      <c r="E125" s="99">
        <f t="shared" si="2"/>
        <v>0.55208333333333337</v>
      </c>
      <c r="F125" s="66">
        <v>53</v>
      </c>
      <c r="G125" s="88" t="s">
        <v>309</v>
      </c>
      <c r="H125" s="91"/>
      <c r="I125" s="55"/>
      <c r="J125" s="48"/>
      <c r="K125" s="48"/>
    </row>
    <row r="126" spans="1:26" ht="78.75">
      <c r="A126" s="61" t="s">
        <v>310</v>
      </c>
      <c r="B126" s="61" t="s">
        <v>311</v>
      </c>
      <c r="C126" s="66">
        <v>1680</v>
      </c>
      <c r="D126" s="61" t="s">
        <v>305</v>
      </c>
      <c r="E126" s="99">
        <f t="shared" si="2"/>
        <v>0.50773809523809521</v>
      </c>
      <c r="F126" s="66">
        <v>853</v>
      </c>
      <c r="G126" s="88" t="s">
        <v>312</v>
      </c>
      <c r="H126" s="91"/>
      <c r="I126" s="55"/>
      <c r="J126" s="48"/>
      <c r="K126" s="48"/>
    </row>
    <row r="127" spans="1:26" ht="78.75">
      <c r="A127" s="61" t="s">
        <v>313</v>
      </c>
      <c r="B127" s="61" t="s">
        <v>314</v>
      </c>
      <c r="C127" s="66">
        <v>2760</v>
      </c>
      <c r="D127" s="61" t="s">
        <v>305</v>
      </c>
      <c r="E127" s="99">
        <f t="shared" si="2"/>
        <v>0.48224637681159421</v>
      </c>
      <c r="F127" s="66">
        <v>1331</v>
      </c>
      <c r="G127" s="88" t="s">
        <v>315</v>
      </c>
      <c r="H127" s="91"/>
      <c r="I127" s="55"/>
      <c r="J127" s="48"/>
      <c r="K127" s="48"/>
    </row>
    <row r="128" spans="1:26" ht="47.25">
      <c r="A128" s="61" t="s">
        <v>316</v>
      </c>
      <c r="B128" s="61" t="s">
        <v>317</v>
      </c>
      <c r="C128" s="66">
        <v>16</v>
      </c>
      <c r="D128" s="61" t="s">
        <v>318</v>
      </c>
      <c r="E128" s="100">
        <f t="shared" si="2"/>
        <v>0.4375</v>
      </c>
      <c r="F128" s="66">
        <v>7</v>
      </c>
      <c r="G128" s="61" t="s">
        <v>319</v>
      </c>
      <c r="H128" s="91"/>
      <c r="I128" s="55"/>
      <c r="J128" s="48"/>
      <c r="K128" s="48"/>
    </row>
    <row r="129" spans="1:31" ht="219.75" customHeight="1">
      <c r="A129" s="61" t="s">
        <v>320</v>
      </c>
      <c r="B129" s="61" t="s">
        <v>321</v>
      </c>
      <c r="C129" s="66">
        <v>1980</v>
      </c>
      <c r="D129" s="61" t="s">
        <v>322</v>
      </c>
      <c r="E129" s="100">
        <f t="shared" si="2"/>
        <v>0.44343434343434346</v>
      </c>
      <c r="F129" s="66">
        <v>878</v>
      </c>
      <c r="G129" s="101" t="s">
        <v>323</v>
      </c>
      <c r="H129" s="91"/>
      <c r="I129" s="55"/>
      <c r="J129" s="48"/>
      <c r="K129" s="48"/>
    </row>
    <row r="130" spans="1:31" ht="178.5" customHeight="1">
      <c r="A130" s="61" t="s">
        <v>324</v>
      </c>
      <c r="B130" s="61" t="s">
        <v>325</v>
      </c>
      <c r="C130" s="61" t="s">
        <v>326</v>
      </c>
      <c r="D130" s="61" t="s">
        <v>327</v>
      </c>
      <c r="E130" s="99" t="s">
        <v>328</v>
      </c>
      <c r="F130" s="81" t="s">
        <v>329</v>
      </c>
      <c r="G130" s="64"/>
      <c r="H130" s="91"/>
      <c r="I130" s="55"/>
      <c r="J130" s="48"/>
      <c r="K130" s="48"/>
    </row>
    <row r="131" spans="1:31" ht="189">
      <c r="A131" s="61" t="s">
        <v>330</v>
      </c>
      <c r="B131" s="61" t="s">
        <v>331</v>
      </c>
      <c r="C131" s="61" t="s">
        <v>332</v>
      </c>
      <c r="D131" s="61" t="s">
        <v>333</v>
      </c>
      <c r="E131" s="102" t="s">
        <v>334</v>
      </c>
      <c r="F131" s="61" t="s">
        <v>335</v>
      </c>
      <c r="G131" s="63" t="s">
        <v>243</v>
      </c>
      <c r="H131" s="91"/>
      <c r="I131" s="55"/>
      <c r="J131" s="48"/>
      <c r="K131" s="48"/>
    </row>
    <row r="132" spans="1:31" ht="183" customHeight="1">
      <c r="A132" s="61" t="s">
        <v>336</v>
      </c>
      <c r="B132" s="61" t="s">
        <v>308</v>
      </c>
      <c r="C132" s="61">
        <v>780</v>
      </c>
      <c r="D132" s="61" t="s">
        <v>322</v>
      </c>
      <c r="E132" s="89">
        <f>F132/C132</f>
        <v>0.81923076923076921</v>
      </c>
      <c r="F132" s="61">
        <v>639</v>
      </c>
      <c r="G132" s="103"/>
      <c r="H132" s="91"/>
      <c r="I132" s="55"/>
      <c r="J132" s="48"/>
      <c r="K132" s="48"/>
    </row>
    <row r="133" spans="1:31" ht="15.75">
      <c r="A133" s="61"/>
      <c r="B133" s="61"/>
      <c r="C133" s="61"/>
      <c r="D133" s="61"/>
      <c r="E133" s="61"/>
      <c r="F133" s="61"/>
      <c r="G133" s="61"/>
      <c r="H133" s="91"/>
      <c r="I133" s="55"/>
      <c r="J133" s="48"/>
      <c r="K133" s="48"/>
    </row>
    <row r="134" spans="1:31" ht="15.75">
      <c r="A134" s="61"/>
      <c r="B134" s="61"/>
      <c r="C134" s="61"/>
      <c r="D134" s="61"/>
      <c r="E134" s="99"/>
      <c r="F134" s="61"/>
      <c r="G134" s="61"/>
      <c r="H134" s="71"/>
      <c r="I134" s="47"/>
      <c r="J134" s="48"/>
      <c r="K134" s="48"/>
    </row>
    <row r="135" spans="1:31" ht="18.75" customHeight="1">
      <c r="A135" s="61"/>
      <c r="B135" s="61"/>
      <c r="C135" s="61"/>
      <c r="D135" s="61"/>
      <c r="E135" s="99"/>
      <c r="F135" s="61"/>
      <c r="G135" s="61"/>
      <c r="H135" s="71"/>
      <c r="I135" s="47"/>
      <c r="J135" s="48"/>
      <c r="K135" s="48"/>
    </row>
    <row r="136" spans="1:31" ht="25.5" customHeight="1">
      <c r="A136" s="61"/>
      <c r="B136" s="61"/>
      <c r="C136" s="61"/>
      <c r="D136" s="61"/>
      <c r="E136" s="61"/>
      <c r="F136" s="61"/>
      <c r="G136" s="61"/>
      <c r="H136" s="71"/>
      <c r="I136" s="47"/>
      <c r="J136" s="48"/>
      <c r="K136" s="48"/>
    </row>
    <row r="137" spans="1:31" ht="65.25" customHeight="1">
      <c r="A137" s="256" t="s">
        <v>127</v>
      </c>
      <c r="B137" s="257"/>
      <c r="C137" s="257"/>
      <c r="D137" s="257"/>
      <c r="E137" s="257"/>
      <c r="F137" s="257"/>
      <c r="G137" s="258"/>
      <c r="H137" s="71"/>
      <c r="I137" s="47"/>
      <c r="J137" s="48"/>
      <c r="K137" s="48"/>
    </row>
    <row r="138" spans="1:31" s="10" customFormat="1" ht="189">
      <c r="A138" s="61" t="s">
        <v>189</v>
      </c>
      <c r="B138" s="61" t="s">
        <v>190</v>
      </c>
      <c r="C138" s="61" t="s">
        <v>191</v>
      </c>
      <c r="D138" s="61" t="s">
        <v>192</v>
      </c>
      <c r="E138" s="99">
        <v>1</v>
      </c>
      <c r="F138" s="61" t="s">
        <v>193</v>
      </c>
      <c r="G138" s="104" t="s">
        <v>230</v>
      </c>
      <c r="H138" s="71"/>
      <c r="I138" s="47"/>
      <c r="J138" s="48"/>
      <c r="K138" s="48"/>
      <c r="L138" s="1"/>
      <c r="M138" s="1"/>
      <c r="N138" s="1"/>
      <c r="O138" s="1"/>
      <c r="P138" s="1"/>
      <c r="Q138" s="1"/>
      <c r="R138" s="1"/>
      <c r="S138" s="1"/>
      <c r="T138" s="1"/>
      <c r="U138" s="1"/>
      <c r="V138" s="1"/>
      <c r="W138" s="1"/>
      <c r="X138" s="1"/>
      <c r="Y138" s="1"/>
      <c r="Z138" s="1"/>
      <c r="AA138" s="1"/>
      <c r="AB138" s="1"/>
    </row>
    <row r="139" spans="1:31" s="10" customFormat="1" ht="77.25" customHeight="1">
      <c r="A139" s="61" t="s">
        <v>231</v>
      </c>
      <c r="B139" s="61" t="s">
        <v>190</v>
      </c>
      <c r="C139" s="61" t="s">
        <v>695</v>
      </c>
      <c r="D139" s="61" t="s">
        <v>196</v>
      </c>
      <c r="E139" s="99">
        <v>1</v>
      </c>
      <c r="F139" s="81" t="s">
        <v>232</v>
      </c>
      <c r="G139" s="105" t="s">
        <v>233</v>
      </c>
      <c r="H139" s="71"/>
      <c r="I139" s="47"/>
      <c r="J139" s="48"/>
      <c r="K139" s="48"/>
      <c r="L139" s="1"/>
      <c r="M139" s="1"/>
      <c r="N139" s="1"/>
      <c r="O139" s="1"/>
      <c r="P139" s="1"/>
      <c r="Q139" s="1"/>
      <c r="R139" s="1"/>
      <c r="S139" s="1"/>
      <c r="T139" s="1"/>
      <c r="U139" s="1"/>
      <c r="V139" s="1"/>
      <c r="W139" s="1"/>
      <c r="X139" s="1"/>
      <c r="Y139" s="1"/>
      <c r="Z139" s="1"/>
    </row>
    <row r="140" spans="1:31" s="10" customFormat="1" ht="126">
      <c r="A140" s="61" t="s">
        <v>200</v>
      </c>
      <c r="B140" s="61" t="s">
        <v>194</v>
      </c>
      <c r="C140" s="61" t="s">
        <v>195</v>
      </c>
      <c r="D140" s="61" t="s">
        <v>196</v>
      </c>
      <c r="E140" s="99">
        <v>0.5</v>
      </c>
      <c r="F140" s="61" t="s">
        <v>696</v>
      </c>
      <c r="G140" s="63" t="s">
        <v>197</v>
      </c>
      <c r="H140" s="71"/>
      <c r="I140" s="47"/>
      <c r="J140" s="48"/>
      <c r="K140" s="48"/>
      <c r="L140" s="1"/>
      <c r="M140" s="1"/>
      <c r="N140" s="1"/>
      <c r="O140" s="1"/>
      <c r="P140" s="1"/>
      <c r="Q140" s="1"/>
      <c r="R140" s="1"/>
      <c r="S140" s="1"/>
      <c r="T140" s="1"/>
      <c r="U140" s="1"/>
      <c r="V140" s="1"/>
      <c r="W140" s="1"/>
      <c r="X140" s="1"/>
      <c r="Y140" s="1"/>
      <c r="Z140" s="1"/>
    </row>
    <row r="141" spans="1:31" s="10" customFormat="1" ht="94.5">
      <c r="A141" s="61" t="s">
        <v>225</v>
      </c>
      <c r="B141" s="61" t="s">
        <v>198</v>
      </c>
      <c r="C141" s="61" t="s">
        <v>226</v>
      </c>
      <c r="D141" s="61" t="s">
        <v>196</v>
      </c>
      <c r="E141" s="99">
        <v>1</v>
      </c>
      <c r="F141" s="61" t="s">
        <v>697</v>
      </c>
      <c r="G141" s="93" t="s">
        <v>199</v>
      </c>
      <c r="H141" s="71"/>
      <c r="I141" s="47"/>
      <c r="J141" s="48"/>
      <c r="K141" s="48"/>
      <c r="L141" s="1"/>
      <c r="M141" s="1"/>
      <c r="N141" s="1"/>
      <c r="O141" s="1"/>
      <c r="P141" s="1"/>
      <c r="Q141" s="1"/>
      <c r="R141" s="1"/>
      <c r="S141" s="1"/>
      <c r="T141" s="1"/>
      <c r="U141" s="1"/>
      <c r="V141" s="1"/>
      <c r="W141" s="1"/>
      <c r="X141" s="1"/>
      <c r="Y141" s="1"/>
      <c r="Z141" s="1"/>
      <c r="AA141" s="1"/>
      <c r="AB141" s="1"/>
      <c r="AC141" s="1"/>
      <c r="AD141" s="1"/>
      <c r="AE141" s="1"/>
    </row>
    <row r="142" spans="1:31" s="10" customFormat="1" ht="63">
      <c r="A142" s="61" t="s">
        <v>238</v>
      </c>
      <c r="B142" s="61" t="s">
        <v>236</v>
      </c>
      <c r="C142" s="61" t="s">
        <v>709</v>
      </c>
      <c r="D142" s="61" t="s">
        <v>196</v>
      </c>
      <c r="E142" s="99">
        <v>0.5</v>
      </c>
      <c r="F142" s="61" t="s">
        <v>240</v>
      </c>
      <c r="G142" s="93" t="s">
        <v>698</v>
      </c>
      <c r="H142" s="71"/>
      <c r="I142" s="47"/>
      <c r="J142" s="48"/>
      <c r="K142" s="48"/>
      <c r="L142" s="1"/>
      <c r="M142" s="1"/>
      <c r="N142" s="1"/>
      <c r="O142" s="1"/>
      <c r="P142" s="1"/>
      <c r="Q142" s="1"/>
      <c r="R142" s="1"/>
      <c r="S142" s="1"/>
      <c r="T142" s="1"/>
      <c r="U142" s="1"/>
      <c r="V142" s="1"/>
      <c r="W142" s="1"/>
      <c r="X142" s="1"/>
      <c r="Y142" s="1"/>
      <c r="Z142" s="1"/>
      <c r="AA142" s="1"/>
      <c r="AB142" s="1"/>
      <c r="AC142" s="1"/>
      <c r="AD142" s="1"/>
      <c r="AE142" s="1"/>
    </row>
    <row r="143" spans="1:31" s="10" customFormat="1" ht="126">
      <c r="A143" s="61" t="s">
        <v>235</v>
      </c>
      <c r="B143" s="61" t="s">
        <v>236</v>
      </c>
      <c r="C143" s="61" t="s">
        <v>239</v>
      </c>
      <c r="D143" s="61" t="s">
        <v>196</v>
      </c>
      <c r="E143" s="99">
        <v>1</v>
      </c>
      <c r="F143" s="61" t="s">
        <v>237</v>
      </c>
      <c r="G143" s="60" t="s">
        <v>699</v>
      </c>
      <c r="H143" s="71"/>
      <c r="I143" s="47"/>
      <c r="J143" s="48"/>
      <c r="K143" s="48"/>
      <c r="L143" s="1"/>
      <c r="M143" s="1"/>
      <c r="N143" s="1"/>
      <c r="O143" s="1"/>
      <c r="P143" s="1"/>
      <c r="Q143" s="1"/>
      <c r="R143" s="1"/>
      <c r="S143" s="1"/>
      <c r="T143" s="1"/>
      <c r="U143" s="1"/>
      <c r="V143" s="1"/>
      <c r="W143" s="1"/>
      <c r="X143" s="1"/>
      <c r="Y143" s="1"/>
      <c r="Z143" s="1"/>
      <c r="AA143" s="1"/>
      <c r="AB143" s="1"/>
      <c r="AC143" s="1"/>
      <c r="AD143" s="1"/>
      <c r="AE143" s="1"/>
    </row>
    <row r="144" spans="1:31" s="10" customFormat="1" ht="15.75">
      <c r="A144" s="256" t="s">
        <v>216</v>
      </c>
      <c r="B144" s="257"/>
      <c r="C144" s="257"/>
      <c r="D144" s="257"/>
      <c r="E144" s="257"/>
      <c r="F144" s="257"/>
      <c r="G144" s="258"/>
      <c r="H144" s="71"/>
      <c r="I144" s="47"/>
      <c r="J144" s="48"/>
      <c r="K144" s="48"/>
      <c r="L144" s="1"/>
      <c r="M144" s="1"/>
      <c r="N144" s="1"/>
      <c r="O144" s="1"/>
      <c r="P144" s="1"/>
      <c r="Q144" s="1"/>
      <c r="R144" s="1"/>
      <c r="S144" s="1"/>
      <c r="T144" s="1"/>
      <c r="U144" s="1"/>
      <c r="V144" s="1"/>
      <c r="W144" s="1"/>
      <c r="X144" s="1"/>
      <c r="Y144" s="1"/>
      <c r="Z144" s="1"/>
      <c r="AA144" s="1"/>
      <c r="AB144" s="1"/>
      <c r="AC144" s="1"/>
      <c r="AD144" s="1"/>
      <c r="AE144" s="1"/>
    </row>
    <row r="145" spans="1:31" s="11" customFormat="1" ht="126">
      <c r="A145" s="260" t="s">
        <v>613</v>
      </c>
      <c r="B145" s="260" t="s">
        <v>614</v>
      </c>
      <c r="C145" s="61">
        <v>60</v>
      </c>
      <c r="D145" s="61" t="s">
        <v>615</v>
      </c>
      <c r="E145" s="89">
        <f>46/60</f>
        <v>0.76666666666666672</v>
      </c>
      <c r="F145" s="106" t="s">
        <v>616</v>
      </c>
      <c r="G145" s="63" t="s">
        <v>617</v>
      </c>
      <c r="H145" s="71"/>
      <c r="I145" s="47"/>
      <c r="J145" s="48"/>
      <c r="K145" s="48"/>
      <c r="L145" s="1"/>
      <c r="M145" s="1"/>
      <c r="N145" s="1"/>
      <c r="O145" s="1"/>
      <c r="P145" s="1"/>
      <c r="Q145" s="1"/>
      <c r="R145" s="1"/>
      <c r="S145" s="1"/>
      <c r="T145" s="1"/>
      <c r="U145" s="1"/>
      <c r="V145" s="1"/>
      <c r="W145" s="1"/>
      <c r="X145" s="1"/>
      <c r="Y145" s="1"/>
      <c r="Z145" s="1"/>
      <c r="AA145" s="1"/>
      <c r="AB145" s="1"/>
      <c r="AC145" s="1"/>
      <c r="AD145" s="1"/>
      <c r="AE145" s="1"/>
    </row>
    <row r="146" spans="1:31" s="11" customFormat="1" ht="157.5">
      <c r="A146" s="262"/>
      <c r="B146" s="262"/>
      <c r="C146" s="61">
        <v>1435</v>
      </c>
      <c r="D146" s="66" t="s">
        <v>618</v>
      </c>
      <c r="E146" s="89">
        <f>853/C146</f>
        <v>0.59442508710801389</v>
      </c>
      <c r="F146" s="106" t="s">
        <v>619</v>
      </c>
      <c r="G146" s="63" t="s">
        <v>620</v>
      </c>
      <c r="H146" s="71"/>
      <c r="I146" s="47"/>
      <c r="J146" s="48"/>
      <c r="K146" s="48"/>
      <c r="L146" s="1"/>
      <c r="M146" s="1"/>
      <c r="N146" s="1"/>
      <c r="O146" s="1"/>
      <c r="P146" s="1"/>
      <c r="Q146" s="1"/>
      <c r="R146" s="1"/>
      <c r="S146" s="1"/>
      <c r="T146" s="1"/>
      <c r="U146" s="1"/>
      <c r="V146" s="1"/>
      <c r="W146" s="1"/>
      <c r="X146" s="1"/>
      <c r="Y146" s="1"/>
      <c r="Z146" s="1"/>
      <c r="AA146" s="1"/>
      <c r="AB146" s="1"/>
      <c r="AC146" s="1"/>
      <c r="AD146" s="1"/>
      <c r="AE146" s="1"/>
    </row>
    <row r="147" spans="1:31" ht="49.5" customHeight="1">
      <c r="A147" s="72"/>
      <c r="B147" s="72"/>
      <c r="C147" s="72"/>
      <c r="D147" s="72"/>
      <c r="E147" s="72"/>
      <c r="F147" s="72"/>
      <c r="G147" s="72"/>
      <c r="H147" s="71"/>
      <c r="I147" s="47"/>
      <c r="J147" s="48"/>
      <c r="K147" s="48"/>
    </row>
    <row r="148" spans="1:31" ht="46.5" customHeight="1">
      <c r="A148" s="256" t="s">
        <v>217</v>
      </c>
      <c r="B148" s="257"/>
      <c r="C148" s="257"/>
      <c r="D148" s="257"/>
      <c r="E148" s="257"/>
      <c r="F148" s="257"/>
      <c r="G148" s="258"/>
      <c r="H148" s="71"/>
      <c r="I148" s="47"/>
      <c r="J148" s="48"/>
      <c r="K148" s="48"/>
    </row>
    <row r="149" spans="1:31" ht="204.75">
      <c r="A149" s="67" t="s">
        <v>353</v>
      </c>
      <c r="B149" s="67" t="s">
        <v>354</v>
      </c>
      <c r="C149" s="67" t="s">
        <v>355</v>
      </c>
      <c r="D149" s="67" t="s">
        <v>356</v>
      </c>
      <c r="E149" s="107">
        <v>7.7000000000000002E-3</v>
      </c>
      <c r="F149" s="107">
        <v>7.7000000000000002E-3</v>
      </c>
      <c r="G149" s="108" t="s">
        <v>352</v>
      </c>
      <c r="H149" s="382"/>
      <c r="I149" s="47"/>
      <c r="J149" s="48"/>
      <c r="K149" s="48"/>
    </row>
    <row r="150" spans="1:31" ht="378">
      <c r="A150" s="109" t="s">
        <v>357</v>
      </c>
      <c r="B150" s="109" t="s">
        <v>358</v>
      </c>
      <c r="C150" s="109" t="s">
        <v>359</v>
      </c>
      <c r="D150" s="109" t="s">
        <v>360</v>
      </c>
      <c r="E150" s="110">
        <f>3/10</f>
        <v>0.3</v>
      </c>
      <c r="F150" s="62" t="s">
        <v>361</v>
      </c>
      <c r="G150" s="69" t="s">
        <v>362</v>
      </c>
      <c r="H150" s="383"/>
      <c r="I150" s="47"/>
      <c r="J150" s="48"/>
      <c r="K150" s="48"/>
    </row>
    <row r="151" spans="1:31" ht="189">
      <c r="A151" s="109" t="s">
        <v>363</v>
      </c>
      <c r="B151" s="109" t="s">
        <v>364</v>
      </c>
      <c r="C151" s="109" t="s">
        <v>365</v>
      </c>
      <c r="D151" s="109" t="s">
        <v>360</v>
      </c>
      <c r="E151" s="110">
        <f>72/360</f>
        <v>0.2</v>
      </c>
      <c r="F151" s="62" t="s">
        <v>366</v>
      </c>
      <c r="G151" s="69"/>
      <c r="H151" s="383"/>
      <c r="I151" s="47"/>
      <c r="J151" s="48"/>
      <c r="K151" s="48"/>
    </row>
    <row r="152" spans="1:31" ht="236.25">
      <c r="A152" s="109" t="s">
        <v>367</v>
      </c>
      <c r="B152" s="109" t="s">
        <v>368</v>
      </c>
      <c r="C152" s="109" t="s">
        <v>369</v>
      </c>
      <c r="D152" s="109" t="s">
        <v>360</v>
      </c>
      <c r="E152" s="110">
        <f>27/60</f>
        <v>0.45</v>
      </c>
      <c r="F152" s="62" t="s">
        <v>370</v>
      </c>
      <c r="G152" s="62" t="s">
        <v>371</v>
      </c>
      <c r="H152" s="383"/>
      <c r="I152" s="47"/>
      <c r="J152" s="48"/>
      <c r="K152" s="48"/>
    </row>
    <row r="153" spans="1:31" ht="110.25">
      <c r="A153" s="109" t="s">
        <v>372</v>
      </c>
      <c r="B153" s="109" t="s">
        <v>373</v>
      </c>
      <c r="C153" s="109" t="s">
        <v>374</v>
      </c>
      <c r="D153" s="109" t="s">
        <v>375</v>
      </c>
      <c r="E153" s="110">
        <v>1</v>
      </c>
      <c r="F153" s="109" t="s">
        <v>376</v>
      </c>
      <c r="G153" s="69" t="s">
        <v>377</v>
      </c>
      <c r="H153" s="383"/>
      <c r="I153" s="47"/>
      <c r="J153" s="48"/>
      <c r="K153" s="48"/>
    </row>
    <row r="154" spans="1:31" ht="409.5">
      <c r="A154" s="67" t="s">
        <v>693</v>
      </c>
      <c r="B154" s="67" t="s">
        <v>378</v>
      </c>
      <c r="C154" s="67" t="s">
        <v>379</v>
      </c>
      <c r="D154" s="111" t="s">
        <v>217</v>
      </c>
      <c r="E154" s="67" t="s">
        <v>380</v>
      </c>
      <c r="F154" s="69" t="s">
        <v>381</v>
      </c>
      <c r="G154" s="69" t="s">
        <v>694</v>
      </c>
      <c r="H154" s="382"/>
      <c r="I154" s="47"/>
      <c r="J154" s="48"/>
      <c r="K154" s="48"/>
    </row>
    <row r="155" spans="1:31" ht="141.75">
      <c r="A155" s="67" t="s">
        <v>382</v>
      </c>
      <c r="B155" s="67" t="s">
        <v>383</v>
      </c>
      <c r="C155" s="67" t="s">
        <v>384</v>
      </c>
      <c r="D155" s="67" t="s">
        <v>385</v>
      </c>
      <c r="E155" s="112">
        <v>1</v>
      </c>
      <c r="F155" s="69" t="s">
        <v>386</v>
      </c>
      <c r="G155" s="113" t="s">
        <v>387</v>
      </c>
      <c r="H155" s="382"/>
      <c r="I155" s="47"/>
      <c r="J155" s="48"/>
      <c r="K155" s="48"/>
    </row>
    <row r="156" spans="1:31" ht="141.75">
      <c r="A156" s="67" t="s">
        <v>382</v>
      </c>
      <c r="B156" s="67" t="s">
        <v>383</v>
      </c>
      <c r="C156" s="67" t="s">
        <v>384</v>
      </c>
      <c r="D156" s="67" t="s">
        <v>388</v>
      </c>
      <c r="E156" s="112">
        <v>1</v>
      </c>
      <c r="F156" s="69" t="s">
        <v>389</v>
      </c>
      <c r="G156" s="113" t="s">
        <v>387</v>
      </c>
      <c r="H156" s="382"/>
      <c r="I156" s="47"/>
      <c r="J156" s="48"/>
      <c r="K156" s="48"/>
    </row>
    <row r="157" spans="1:31" ht="48.75" customHeight="1">
      <c r="A157" s="114"/>
      <c r="B157" s="114"/>
      <c r="C157" s="114"/>
      <c r="D157" s="114"/>
      <c r="E157" s="114"/>
      <c r="F157" s="114"/>
      <c r="G157" s="114"/>
      <c r="H157" s="381"/>
      <c r="I157" s="51"/>
      <c r="J157" s="52"/>
      <c r="K157" s="52"/>
      <c r="L157" s="4"/>
      <c r="M157" s="4"/>
      <c r="N157" s="4"/>
      <c r="O157" s="4"/>
      <c r="P157" s="4"/>
      <c r="Q157" s="4"/>
      <c r="R157" s="4"/>
      <c r="S157" s="4"/>
      <c r="T157" s="4"/>
      <c r="U157" s="4"/>
      <c r="V157" s="4"/>
      <c r="W157" s="4"/>
      <c r="X157" s="4"/>
      <c r="Y157" s="4"/>
      <c r="Z157" s="4"/>
    </row>
    <row r="158" spans="1:31" ht="15.75">
      <c r="A158" s="236" t="s">
        <v>113</v>
      </c>
      <c r="B158" s="236"/>
      <c r="C158" s="236"/>
      <c r="D158" s="236"/>
      <c r="E158" s="236"/>
      <c r="F158" s="236"/>
      <c r="G158" s="236"/>
      <c r="H158" s="71"/>
      <c r="I158" s="47"/>
      <c r="J158" s="48"/>
      <c r="K158" s="48"/>
    </row>
    <row r="159" spans="1:31" ht="31.5">
      <c r="A159" s="87" t="s">
        <v>33</v>
      </c>
      <c r="B159" s="87" t="s">
        <v>34</v>
      </c>
      <c r="C159" s="87" t="s">
        <v>83</v>
      </c>
      <c r="D159" s="87" t="s">
        <v>35</v>
      </c>
      <c r="E159" s="87" t="s">
        <v>36</v>
      </c>
      <c r="F159" s="80" t="s">
        <v>37</v>
      </c>
      <c r="G159" s="87" t="s">
        <v>38</v>
      </c>
      <c r="H159" s="71"/>
      <c r="I159" s="47"/>
      <c r="J159" s="48"/>
      <c r="K159" s="48"/>
    </row>
    <row r="160" spans="1:31" ht="94.5">
      <c r="A160" s="61">
        <v>431153</v>
      </c>
      <c r="B160" s="61" t="s">
        <v>458</v>
      </c>
      <c r="C160" s="61" t="s">
        <v>459</v>
      </c>
      <c r="D160" s="61" t="s">
        <v>460</v>
      </c>
      <c r="E160" s="61" t="s">
        <v>460</v>
      </c>
      <c r="F160" s="61" t="s">
        <v>460</v>
      </c>
      <c r="G160" s="61" t="s">
        <v>461</v>
      </c>
      <c r="H160" s="71"/>
      <c r="I160" s="47"/>
      <c r="J160" s="48"/>
      <c r="K160" s="48"/>
    </row>
    <row r="161" spans="1:31" ht="126">
      <c r="A161" s="61">
        <v>431146</v>
      </c>
      <c r="B161" s="61" t="s">
        <v>462</v>
      </c>
      <c r="C161" s="61" t="s">
        <v>459</v>
      </c>
      <c r="D161" s="61" t="s">
        <v>460</v>
      </c>
      <c r="E161" s="61" t="s">
        <v>460</v>
      </c>
      <c r="F161" s="61" t="s">
        <v>460</v>
      </c>
      <c r="G161" s="61" t="s">
        <v>463</v>
      </c>
      <c r="H161" s="71"/>
      <c r="I161" s="47"/>
      <c r="J161" s="48"/>
      <c r="K161" s="48"/>
    </row>
    <row r="162" spans="1:31" ht="78.75">
      <c r="A162" s="61">
        <v>431748</v>
      </c>
      <c r="B162" s="61" t="s">
        <v>464</v>
      </c>
      <c r="C162" s="61" t="s">
        <v>465</v>
      </c>
      <c r="D162" s="88">
        <v>44800000</v>
      </c>
      <c r="E162" s="61" t="s">
        <v>466</v>
      </c>
      <c r="F162" s="61" t="s">
        <v>467</v>
      </c>
      <c r="G162" s="61" t="s">
        <v>468</v>
      </c>
      <c r="H162" s="71"/>
      <c r="I162" s="47"/>
      <c r="J162" s="48"/>
      <c r="K162" s="48"/>
      <c r="AC162" s="4"/>
      <c r="AD162" s="4"/>
      <c r="AE162" s="4"/>
    </row>
    <row r="163" spans="1:31" ht="63">
      <c r="A163" s="61">
        <v>422762</v>
      </c>
      <c r="B163" s="61" t="s">
        <v>469</v>
      </c>
      <c r="C163" s="61" t="s">
        <v>470</v>
      </c>
      <c r="D163" s="88">
        <v>42840000</v>
      </c>
      <c r="E163" s="61" t="s">
        <v>471</v>
      </c>
      <c r="F163" s="61" t="s">
        <v>467</v>
      </c>
      <c r="G163" s="61" t="s">
        <v>472</v>
      </c>
      <c r="H163" s="71"/>
      <c r="I163" s="47"/>
      <c r="J163" s="48"/>
      <c r="K163" s="48"/>
      <c r="AA163" s="4"/>
      <c r="AB163" s="4"/>
    </row>
    <row r="164" spans="1:31" ht="78.75">
      <c r="A164" s="61">
        <v>422761</v>
      </c>
      <c r="B164" s="61" t="s">
        <v>473</v>
      </c>
      <c r="C164" s="61" t="s">
        <v>474</v>
      </c>
      <c r="D164" s="88">
        <v>100000000</v>
      </c>
      <c r="E164" s="61" t="s">
        <v>471</v>
      </c>
      <c r="F164" s="61" t="s">
        <v>467</v>
      </c>
      <c r="G164" s="61" t="s">
        <v>475</v>
      </c>
      <c r="H164" s="71"/>
      <c r="I164" s="47"/>
      <c r="J164" s="48"/>
      <c r="K164" s="48"/>
    </row>
    <row r="165" spans="1:31" ht="78.75">
      <c r="A165" s="61">
        <v>429782</v>
      </c>
      <c r="B165" s="61" t="s">
        <v>476</v>
      </c>
      <c r="C165" s="61" t="s">
        <v>477</v>
      </c>
      <c r="D165" s="88">
        <v>30999523</v>
      </c>
      <c r="E165" s="61" t="s">
        <v>478</v>
      </c>
      <c r="F165" s="61" t="s">
        <v>467</v>
      </c>
      <c r="G165" s="61" t="s">
        <v>479</v>
      </c>
      <c r="H165" s="71"/>
      <c r="I165" s="47"/>
      <c r="J165" s="48"/>
      <c r="K165" s="48"/>
    </row>
    <row r="166" spans="1:31" ht="78.75">
      <c r="A166" s="61">
        <v>429435</v>
      </c>
      <c r="B166" s="61" t="s">
        <v>480</v>
      </c>
      <c r="C166" s="61" t="s">
        <v>481</v>
      </c>
      <c r="D166" s="88">
        <v>98000000</v>
      </c>
      <c r="E166" s="61" t="s">
        <v>482</v>
      </c>
      <c r="F166" s="61" t="s">
        <v>467</v>
      </c>
      <c r="G166" s="61" t="s">
        <v>483</v>
      </c>
      <c r="H166" s="71"/>
      <c r="I166" s="47"/>
      <c r="J166" s="48"/>
      <c r="K166" s="48"/>
    </row>
    <row r="167" spans="1:31" ht="53.25" customHeight="1">
      <c r="A167" s="61">
        <v>422763</v>
      </c>
      <c r="B167" s="61" t="s">
        <v>484</v>
      </c>
      <c r="C167" s="61" t="s">
        <v>485</v>
      </c>
      <c r="D167" s="88">
        <v>56150000</v>
      </c>
      <c r="E167" s="61" t="s">
        <v>486</v>
      </c>
      <c r="F167" s="61" t="s">
        <v>467</v>
      </c>
      <c r="G167" s="61" t="s">
        <v>487</v>
      </c>
      <c r="H167" s="71"/>
      <c r="I167" s="47"/>
      <c r="J167" s="48"/>
      <c r="K167" s="48"/>
    </row>
    <row r="168" spans="1:31" ht="48.75" customHeight="1">
      <c r="A168" s="66" t="s">
        <v>621</v>
      </c>
      <c r="B168" s="61" t="s">
        <v>707</v>
      </c>
      <c r="C168" s="115">
        <v>45085</v>
      </c>
      <c r="D168" s="116">
        <v>105600000</v>
      </c>
      <c r="E168" s="66" t="s">
        <v>622</v>
      </c>
      <c r="F168" s="66" t="s">
        <v>623</v>
      </c>
      <c r="G168" s="61" t="s">
        <v>624</v>
      </c>
      <c r="H168" s="71"/>
      <c r="I168" s="47"/>
      <c r="J168" s="48"/>
      <c r="K168" s="48"/>
    </row>
    <row r="169" spans="1:31" s="4" customFormat="1" ht="47.25">
      <c r="A169" s="66" t="s">
        <v>621</v>
      </c>
      <c r="B169" s="61" t="s">
        <v>708</v>
      </c>
      <c r="C169" s="115">
        <v>45099</v>
      </c>
      <c r="D169" s="116">
        <v>56760000</v>
      </c>
      <c r="E169" s="66" t="s">
        <v>625</v>
      </c>
      <c r="F169" s="66" t="s">
        <v>623</v>
      </c>
      <c r="G169" s="61" t="s">
        <v>624</v>
      </c>
      <c r="H169" s="77"/>
      <c r="I169" s="51"/>
      <c r="J169" s="52"/>
      <c r="K169" s="52"/>
      <c r="AA169" s="1"/>
      <c r="AB169" s="1"/>
      <c r="AC169" s="1"/>
      <c r="AD169" s="1"/>
      <c r="AE169" s="1"/>
    </row>
    <row r="170" spans="1:31" ht="15.75">
      <c r="A170" s="215" t="s">
        <v>114</v>
      </c>
      <c r="B170" s="215"/>
      <c r="C170" s="215"/>
      <c r="D170" s="215"/>
      <c r="E170" s="215"/>
      <c r="F170" s="215"/>
      <c r="G170" s="215"/>
      <c r="H170" s="71"/>
      <c r="I170" s="47"/>
      <c r="J170" s="48"/>
      <c r="K170" s="48"/>
    </row>
    <row r="171" spans="1:31" ht="15.75">
      <c r="A171" s="253" t="s">
        <v>106</v>
      </c>
      <c r="B171" s="254"/>
      <c r="C171" s="87" t="s">
        <v>26</v>
      </c>
      <c r="D171" s="87" t="s">
        <v>39</v>
      </c>
      <c r="E171" s="87" t="s">
        <v>40</v>
      </c>
      <c r="F171" s="87" t="s">
        <v>41</v>
      </c>
      <c r="G171" s="80" t="s">
        <v>42</v>
      </c>
      <c r="H171" s="71"/>
      <c r="I171" s="47"/>
      <c r="J171" s="48"/>
      <c r="K171" s="48"/>
    </row>
    <row r="172" spans="1:31" ht="47.25">
      <c r="A172" s="117">
        <v>100</v>
      </c>
      <c r="B172" s="117"/>
      <c r="C172" s="118" t="s">
        <v>488</v>
      </c>
      <c r="D172" s="119">
        <f>SUM(D173:D188)</f>
        <v>52556141325</v>
      </c>
      <c r="E172" s="119">
        <f>SUM(E173:E188)</f>
        <v>23756560765</v>
      </c>
      <c r="F172" s="119">
        <f>SUM(F173:F188)</f>
        <v>28799580560</v>
      </c>
      <c r="G172" s="63" t="s">
        <v>489</v>
      </c>
      <c r="H172" s="71"/>
      <c r="I172" s="47"/>
      <c r="J172" s="48"/>
      <c r="K172" s="48"/>
    </row>
    <row r="173" spans="1:31" ht="47.25">
      <c r="A173" s="66"/>
      <c r="B173" s="66">
        <v>111</v>
      </c>
      <c r="C173" s="88" t="s">
        <v>490</v>
      </c>
      <c r="D173" s="120">
        <v>26166907368</v>
      </c>
      <c r="E173" s="120">
        <v>13045303684</v>
      </c>
      <c r="F173" s="120">
        <f>+D173-E173</f>
        <v>13121603684</v>
      </c>
      <c r="G173" s="63" t="s">
        <v>489</v>
      </c>
      <c r="H173" s="71"/>
      <c r="I173" s="47"/>
      <c r="J173" s="48"/>
      <c r="K173" s="48"/>
      <c r="AC173" s="3"/>
      <c r="AD173" s="3"/>
      <c r="AE173" s="3"/>
    </row>
    <row r="174" spans="1:31" ht="47.25">
      <c r="A174" s="66"/>
      <c r="B174" s="66">
        <v>113</v>
      </c>
      <c r="C174" s="88" t="s">
        <v>491</v>
      </c>
      <c r="D174" s="120">
        <v>1780869600</v>
      </c>
      <c r="E174" s="120">
        <v>890434800</v>
      </c>
      <c r="F174" s="120">
        <f t="shared" ref="F174:F188" si="3">+D174-E174</f>
        <v>890434800</v>
      </c>
      <c r="G174" s="63" t="s">
        <v>489</v>
      </c>
      <c r="H174" s="71"/>
      <c r="I174" s="47"/>
      <c r="J174" s="48"/>
      <c r="K174" s="48"/>
      <c r="AA174" s="3"/>
      <c r="AB174" s="3"/>
      <c r="AC174" s="3"/>
      <c r="AD174" s="3"/>
      <c r="AE174" s="3"/>
    </row>
    <row r="175" spans="1:31" ht="47.25">
      <c r="A175" s="66"/>
      <c r="B175" s="66">
        <v>114</v>
      </c>
      <c r="C175" s="88" t="s">
        <v>492</v>
      </c>
      <c r="D175" s="120">
        <v>2328981414</v>
      </c>
      <c r="E175" s="120">
        <v>0</v>
      </c>
      <c r="F175" s="120">
        <f t="shared" si="3"/>
        <v>2328981414</v>
      </c>
      <c r="G175" s="63" t="s">
        <v>489</v>
      </c>
      <c r="H175" s="71"/>
      <c r="I175" s="47"/>
      <c r="J175" s="48"/>
      <c r="K175" s="48"/>
      <c r="AA175" s="3"/>
      <c r="AB175" s="3"/>
    </row>
    <row r="176" spans="1:31" ht="47.25">
      <c r="A176" s="66"/>
      <c r="B176" s="66">
        <v>122</v>
      </c>
      <c r="C176" s="88" t="s">
        <v>493</v>
      </c>
      <c r="D176" s="120">
        <v>1008000000</v>
      </c>
      <c r="E176" s="120">
        <v>458692478</v>
      </c>
      <c r="F176" s="120">
        <f t="shared" si="3"/>
        <v>549307522</v>
      </c>
      <c r="G176" s="63" t="s">
        <v>489</v>
      </c>
      <c r="H176" s="71"/>
      <c r="I176" s="47"/>
      <c r="J176" s="48"/>
      <c r="K176" s="48"/>
    </row>
    <row r="177" spans="1:31" ht="47.25">
      <c r="A177" s="66"/>
      <c r="B177" s="66">
        <v>123</v>
      </c>
      <c r="C177" s="88" t="s">
        <v>494</v>
      </c>
      <c r="D177" s="120">
        <v>1762978253</v>
      </c>
      <c r="E177" s="120">
        <v>723737029</v>
      </c>
      <c r="F177" s="120">
        <f t="shared" si="3"/>
        <v>1039241224</v>
      </c>
      <c r="G177" s="63" t="s">
        <v>489</v>
      </c>
      <c r="H177" s="71"/>
      <c r="I177" s="47"/>
      <c r="J177" s="48"/>
      <c r="K177" s="48"/>
    </row>
    <row r="178" spans="1:31" ht="41.25" customHeight="1">
      <c r="A178" s="66"/>
      <c r="B178" s="66">
        <v>125</v>
      </c>
      <c r="C178" s="88" t="s">
        <v>495</v>
      </c>
      <c r="D178" s="120">
        <v>1241557312</v>
      </c>
      <c r="E178" s="120">
        <v>535479192</v>
      </c>
      <c r="F178" s="120">
        <f t="shared" si="3"/>
        <v>706078120</v>
      </c>
      <c r="G178" s="63" t="s">
        <v>489</v>
      </c>
      <c r="H178" s="71"/>
      <c r="I178" s="47"/>
      <c r="J178" s="48"/>
      <c r="K178" s="48"/>
    </row>
    <row r="179" spans="1:31" ht="47.25">
      <c r="A179" s="66"/>
      <c r="B179" s="66">
        <v>131</v>
      </c>
      <c r="C179" s="88" t="s">
        <v>496</v>
      </c>
      <c r="D179" s="120">
        <v>624985452</v>
      </c>
      <c r="E179" s="120">
        <v>530163856</v>
      </c>
      <c r="F179" s="120">
        <f t="shared" si="3"/>
        <v>94821596</v>
      </c>
      <c r="G179" s="63" t="s">
        <v>489</v>
      </c>
      <c r="H179" s="71"/>
      <c r="I179" s="47"/>
      <c r="J179" s="48"/>
      <c r="K179" s="48"/>
    </row>
    <row r="180" spans="1:31" s="3" customFormat="1" ht="47.25">
      <c r="A180" s="66"/>
      <c r="B180" s="66">
        <v>133</v>
      </c>
      <c r="C180" s="88" t="s">
        <v>497</v>
      </c>
      <c r="D180" s="120">
        <v>5771910205</v>
      </c>
      <c r="E180" s="120">
        <v>2269521845</v>
      </c>
      <c r="F180" s="120">
        <f t="shared" si="3"/>
        <v>3502388360</v>
      </c>
      <c r="G180" s="63" t="s">
        <v>489</v>
      </c>
      <c r="H180" s="71"/>
      <c r="I180" s="47"/>
      <c r="J180" s="48"/>
      <c r="K180" s="48"/>
      <c r="L180" s="1"/>
      <c r="M180" s="1"/>
      <c r="N180" s="1"/>
      <c r="O180" s="1"/>
      <c r="P180" s="1"/>
      <c r="Q180" s="1"/>
      <c r="R180" s="1"/>
      <c r="S180" s="1"/>
      <c r="T180" s="1"/>
      <c r="U180" s="1"/>
      <c r="V180" s="1"/>
      <c r="W180" s="1"/>
      <c r="X180" s="1"/>
      <c r="Y180" s="1"/>
      <c r="Z180" s="1"/>
      <c r="AA180" s="1"/>
      <c r="AB180" s="1"/>
      <c r="AC180" s="1"/>
      <c r="AD180" s="1"/>
      <c r="AE180" s="1"/>
    </row>
    <row r="181" spans="1:31" s="3" customFormat="1" ht="15.75" customHeight="1">
      <c r="A181" s="66"/>
      <c r="B181" s="66">
        <v>137</v>
      </c>
      <c r="C181" s="88" t="s">
        <v>498</v>
      </c>
      <c r="D181" s="120">
        <v>502060000</v>
      </c>
      <c r="E181" s="120">
        <v>231720000</v>
      </c>
      <c r="F181" s="120">
        <f t="shared" si="3"/>
        <v>270340000</v>
      </c>
      <c r="G181" s="63" t="s">
        <v>489</v>
      </c>
      <c r="H181" s="71"/>
      <c r="I181" s="47"/>
      <c r="J181" s="48"/>
      <c r="K181" s="48"/>
      <c r="L181" s="1"/>
      <c r="M181" s="1"/>
      <c r="N181" s="1"/>
      <c r="O181" s="1"/>
      <c r="P181" s="1"/>
      <c r="Q181" s="1"/>
      <c r="R181" s="1"/>
      <c r="S181" s="1"/>
      <c r="T181" s="1"/>
      <c r="U181" s="1"/>
      <c r="V181" s="1"/>
      <c r="W181" s="1"/>
      <c r="X181" s="1"/>
      <c r="Y181" s="1"/>
      <c r="Z181" s="1"/>
      <c r="AA181" s="1"/>
      <c r="AB181" s="1"/>
      <c r="AC181" s="1"/>
      <c r="AD181" s="1"/>
      <c r="AE181" s="1"/>
    </row>
    <row r="182" spans="1:31" ht="47.25">
      <c r="A182" s="66"/>
      <c r="B182" s="66">
        <v>141</v>
      </c>
      <c r="C182" s="88" t="s">
        <v>499</v>
      </c>
      <c r="D182" s="120">
        <v>0</v>
      </c>
      <c r="E182" s="120">
        <v>0</v>
      </c>
      <c r="F182" s="120">
        <f t="shared" si="3"/>
        <v>0</v>
      </c>
      <c r="G182" s="63" t="s">
        <v>489</v>
      </c>
      <c r="H182" s="71"/>
      <c r="I182" s="47"/>
      <c r="J182" s="48"/>
      <c r="K182" s="48"/>
    </row>
    <row r="183" spans="1:31" ht="47.25">
      <c r="A183" s="66"/>
      <c r="B183" s="66">
        <v>144</v>
      </c>
      <c r="C183" s="88" t="s">
        <v>500</v>
      </c>
      <c r="D183" s="120">
        <v>1371183811</v>
      </c>
      <c r="E183" s="120">
        <v>619428329</v>
      </c>
      <c r="F183" s="120">
        <f t="shared" si="3"/>
        <v>751755482</v>
      </c>
      <c r="G183" s="63" t="s">
        <v>489</v>
      </c>
      <c r="H183" s="71"/>
      <c r="I183" s="47"/>
      <c r="J183" s="48"/>
      <c r="K183" s="48"/>
    </row>
    <row r="184" spans="1:31" ht="47.25">
      <c r="A184" s="66"/>
      <c r="B184" s="66">
        <v>145</v>
      </c>
      <c r="C184" s="88" t="s">
        <v>501</v>
      </c>
      <c r="D184" s="120">
        <v>5705868985</v>
      </c>
      <c r="E184" s="120">
        <v>2401799028</v>
      </c>
      <c r="F184" s="120">
        <f t="shared" si="3"/>
        <v>3304069957</v>
      </c>
      <c r="G184" s="63" t="s">
        <v>489</v>
      </c>
      <c r="H184" s="71"/>
      <c r="I184" s="47"/>
      <c r="J184" s="48"/>
      <c r="K184" s="48"/>
    </row>
    <row r="185" spans="1:31" ht="47.25">
      <c r="A185" s="66"/>
      <c r="B185" s="66">
        <v>161</v>
      </c>
      <c r="C185" s="88" t="s">
        <v>502</v>
      </c>
      <c r="D185" s="120">
        <v>1879663968</v>
      </c>
      <c r="E185" s="120">
        <v>939831984</v>
      </c>
      <c r="F185" s="120">
        <f t="shared" si="3"/>
        <v>939831984</v>
      </c>
      <c r="G185" s="63" t="s">
        <v>489</v>
      </c>
      <c r="H185" s="71"/>
      <c r="I185" s="47"/>
      <c r="J185" s="48"/>
      <c r="K185" s="48"/>
    </row>
    <row r="186" spans="1:31" ht="39" customHeight="1">
      <c r="A186" s="66"/>
      <c r="B186" s="66">
        <v>162</v>
      </c>
      <c r="C186" s="88" t="s">
        <v>503</v>
      </c>
      <c r="D186" s="120">
        <v>988723008</v>
      </c>
      <c r="E186" s="120">
        <v>494361504</v>
      </c>
      <c r="F186" s="120">
        <f t="shared" si="3"/>
        <v>494361504</v>
      </c>
      <c r="G186" s="63" t="s">
        <v>489</v>
      </c>
      <c r="H186" s="71"/>
      <c r="I186" s="47"/>
      <c r="J186" s="48"/>
      <c r="K186" s="48"/>
    </row>
    <row r="187" spans="1:31" ht="47.25">
      <c r="A187" s="66"/>
      <c r="B187" s="66">
        <v>163</v>
      </c>
      <c r="C187" s="88" t="s">
        <v>504</v>
      </c>
      <c r="D187" s="120">
        <v>239032248</v>
      </c>
      <c r="E187" s="120">
        <v>0</v>
      </c>
      <c r="F187" s="120">
        <f t="shared" si="3"/>
        <v>239032248</v>
      </c>
      <c r="G187" s="63" t="s">
        <v>489</v>
      </c>
      <c r="H187" s="71"/>
      <c r="I187" s="47"/>
      <c r="J187" s="48"/>
      <c r="K187" s="48"/>
    </row>
    <row r="188" spans="1:31" ht="47.25">
      <c r="A188" s="66"/>
      <c r="B188" s="66">
        <v>199</v>
      </c>
      <c r="C188" s="88" t="s">
        <v>505</v>
      </c>
      <c r="D188" s="120">
        <v>1183419701</v>
      </c>
      <c r="E188" s="120">
        <v>616087036</v>
      </c>
      <c r="F188" s="120">
        <f t="shared" si="3"/>
        <v>567332665</v>
      </c>
      <c r="G188" s="63" t="s">
        <v>489</v>
      </c>
      <c r="H188" s="71"/>
      <c r="I188" s="47"/>
      <c r="J188" s="48"/>
      <c r="K188" s="48"/>
    </row>
    <row r="189" spans="1:31" ht="15.75" customHeight="1">
      <c r="A189" s="117">
        <v>200</v>
      </c>
      <c r="B189" s="117"/>
      <c r="C189" s="121" t="s">
        <v>506</v>
      </c>
      <c r="D189" s="119">
        <f>SUM(D190:D221)</f>
        <v>30600136424</v>
      </c>
      <c r="E189" s="119">
        <f>SUM(E190:E221)</f>
        <v>7802358746</v>
      </c>
      <c r="F189" s="119">
        <f>SUM(F190:F221)</f>
        <v>22797777678</v>
      </c>
      <c r="G189" s="63" t="s">
        <v>489</v>
      </c>
      <c r="H189" s="71"/>
      <c r="I189" s="47"/>
      <c r="J189" s="48"/>
      <c r="K189" s="48"/>
    </row>
    <row r="190" spans="1:31" ht="47.25">
      <c r="A190" s="66"/>
      <c r="B190" s="66">
        <v>211</v>
      </c>
      <c r="C190" s="88" t="s">
        <v>507</v>
      </c>
      <c r="D190" s="120">
        <v>540000000</v>
      </c>
      <c r="E190" s="120">
        <v>404559040</v>
      </c>
      <c r="F190" s="120">
        <f t="shared" ref="F190:F221" si="4">+D190-E190</f>
        <v>135440960</v>
      </c>
      <c r="G190" s="63" t="s">
        <v>489</v>
      </c>
      <c r="H190" s="71"/>
      <c r="I190" s="47"/>
      <c r="J190" s="48"/>
      <c r="K190" s="48"/>
    </row>
    <row r="191" spans="1:31" ht="47.25">
      <c r="A191" s="66"/>
      <c r="B191" s="66">
        <v>212</v>
      </c>
      <c r="C191" s="88" t="s">
        <v>508</v>
      </c>
      <c r="D191" s="120">
        <v>158000000</v>
      </c>
      <c r="E191" s="120">
        <v>18685307</v>
      </c>
      <c r="F191" s="120">
        <f t="shared" si="4"/>
        <v>139314693</v>
      </c>
      <c r="G191" s="63" t="s">
        <v>489</v>
      </c>
      <c r="H191" s="71"/>
      <c r="I191" s="47"/>
      <c r="J191" s="48"/>
      <c r="K191" s="48"/>
    </row>
    <row r="192" spans="1:31" ht="47.25">
      <c r="A192" s="66"/>
      <c r="B192" s="66">
        <v>214</v>
      </c>
      <c r="C192" s="88" t="s">
        <v>509</v>
      </c>
      <c r="D192" s="120">
        <v>876000000</v>
      </c>
      <c r="E192" s="120">
        <v>159095469</v>
      </c>
      <c r="F192" s="120">
        <f t="shared" si="4"/>
        <v>716904531</v>
      </c>
      <c r="G192" s="63" t="s">
        <v>489</v>
      </c>
      <c r="H192" s="71"/>
      <c r="I192" s="47"/>
      <c r="J192" s="48"/>
      <c r="K192" s="48"/>
    </row>
    <row r="193" spans="1:11" ht="47.25">
      <c r="A193" s="66"/>
      <c r="B193" s="66">
        <v>215</v>
      </c>
      <c r="C193" s="88" t="s">
        <v>510</v>
      </c>
      <c r="D193" s="120">
        <v>90000000</v>
      </c>
      <c r="E193" s="120">
        <v>56143670</v>
      </c>
      <c r="F193" s="120">
        <f t="shared" si="4"/>
        <v>33856330</v>
      </c>
      <c r="G193" s="63" t="s">
        <v>489</v>
      </c>
      <c r="H193" s="71"/>
      <c r="I193" s="47"/>
      <c r="J193" s="48"/>
      <c r="K193" s="48"/>
    </row>
    <row r="194" spans="1:11" ht="37.5" customHeight="1">
      <c r="A194" s="66"/>
      <c r="B194" s="66">
        <v>221</v>
      </c>
      <c r="C194" s="88" t="s">
        <v>511</v>
      </c>
      <c r="D194" s="120">
        <v>280000000</v>
      </c>
      <c r="E194" s="120">
        <v>15000</v>
      </c>
      <c r="F194" s="120">
        <f t="shared" si="4"/>
        <v>279985000</v>
      </c>
      <c r="G194" s="63" t="s">
        <v>489</v>
      </c>
      <c r="H194" s="71"/>
      <c r="I194" s="47"/>
      <c r="J194" s="48"/>
      <c r="K194" s="48"/>
    </row>
    <row r="195" spans="1:11" ht="47.25">
      <c r="A195" s="66"/>
      <c r="B195" s="66">
        <v>222</v>
      </c>
      <c r="C195" s="88" t="s">
        <v>512</v>
      </c>
      <c r="D195" s="120">
        <v>360000000</v>
      </c>
      <c r="E195" s="120">
        <v>120300747</v>
      </c>
      <c r="F195" s="120">
        <f t="shared" si="4"/>
        <v>239699253</v>
      </c>
      <c r="G195" s="63" t="s">
        <v>489</v>
      </c>
      <c r="H195" s="71"/>
      <c r="I195" s="47"/>
      <c r="J195" s="48"/>
      <c r="K195" s="48"/>
    </row>
    <row r="196" spans="1:11" ht="47.25">
      <c r="A196" s="66"/>
      <c r="B196" s="66">
        <v>223</v>
      </c>
      <c r="C196" s="88" t="s">
        <v>513</v>
      </c>
      <c r="D196" s="120">
        <v>340000000</v>
      </c>
      <c r="E196" s="120">
        <v>90791286</v>
      </c>
      <c r="F196" s="120">
        <f t="shared" si="4"/>
        <v>249208714</v>
      </c>
      <c r="G196" s="63" t="s">
        <v>489</v>
      </c>
      <c r="H196" s="71"/>
      <c r="I196" s="47"/>
      <c r="J196" s="48"/>
      <c r="K196" s="48"/>
    </row>
    <row r="197" spans="1:11" ht="47.25">
      <c r="A197" s="66"/>
      <c r="B197" s="66">
        <v>231</v>
      </c>
      <c r="C197" s="88" t="s">
        <v>514</v>
      </c>
      <c r="D197" s="120">
        <v>1223159440</v>
      </c>
      <c r="E197" s="120">
        <v>163673235</v>
      </c>
      <c r="F197" s="120">
        <f t="shared" si="4"/>
        <v>1059486205</v>
      </c>
      <c r="G197" s="63" t="s">
        <v>489</v>
      </c>
      <c r="H197" s="71"/>
      <c r="I197" s="47"/>
      <c r="J197" s="48"/>
      <c r="K197" s="48"/>
    </row>
    <row r="198" spans="1:11" ht="47.25">
      <c r="A198" s="66"/>
      <c r="B198" s="66">
        <v>232</v>
      </c>
      <c r="C198" s="88" t="s">
        <v>515</v>
      </c>
      <c r="D198" s="120">
        <v>3003220400</v>
      </c>
      <c r="E198" s="120">
        <v>848005468</v>
      </c>
      <c r="F198" s="120">
        <f t="shared" si="4"/>
        <v>2155214932</v>
      </c>
      <c r="G198" s="63" t="s">
        <v>489</v>
      </c>
      <c r="H198" s="71"/>
      <c r="I198" s="47"/>
      <c r="J198" s="48"/>
      <c r="K198" s="48"/>
    </row>
    <row r="199" spans="1:11" ht="47.25">
      <c r="A199" s="66"/>
      <c r="B199" s="66">
        <v>233</v>
      </c>
      <c r="C199" s="88" t="s">
        <v>516</v>
      </c>
      <c r="D199" s="120">
        <v>150000000</v>
      </c>
      <c r="E199" s="120">
        <v>0</v>
      </c>
      <c r="F199" s="120">
        <f t="shared" si="4"/>
        <v>150000000</v>
      </c>
      <c r="G199" s="63" t="s">
        <v>489</v>
      </c>
      <c r="H199" s="71"/>
      <c r="I199" s="47"/>
      <c r="J199" s="48"/>
      <c r="K199" s="48"/>
    </row>
    <row r="200" spans="1:11" ht="47.25">
      <c r="A200" s="66"/>
      <c r="B200" s="66">
        <v>242</v>
      </c>
      <c r="C200" s="88" t="s">
        <v>517</v>
      </c>
      <c r="D200" s="120">
        <v>2613594664</v>
      </c>
      <c r="E200" s="120">
        <v>243853468</v>
      </c>
      <c r="F200" s="120">
        <f t="shared" si="4"/>
        <v>2369741196</v>
      </c>
      <c r="G200" s="63" t="s">
        <v>489</v>
      </c>
      <c r="H200" s="71"/>
      <c r="I200" s="47"/>
      <c r="J200" s="48"/>
      <c r="K200" s="48"/>
    </row>
    <row r="201" spans="1:11" ht="47.25">
      <c r="A201" s="66"/>
      <c r="B201" s="66">
        <v>243</v>
      </c>
      <c r="C201" s="88" t="s">
        <v>518</v>
      </c>
      <c r="D201" s="120">
        <v>366500000</v>
      </c>
      <c r="E201" s="120">
        <v>85654609</v>
      </c>
      <c r="F201" s="120">
        <f t="shared" si="4"/>
        <v>280845391</v>
      </c>
      <c r="G201" s="63" t="s">
        <v>489</v>
      </c>
      <c r="H201" s="71"/>
      <c r="I201" s="47"/>
      <c r="J201" s="48"/>
      <c r="K201" s="48"/>
    </row>
    <row r="202" spans="1:11" ht="42" customHeight="1">
      <c r="A202" s="66"/>
      <c r="B202" s="66">
        <v>244</v>
      </c>
      <c r="C202" s="88" t="s">
        <v>519</v>
      </c>
      <c r="D202" s="120">
        <v>871556782</v>
      </c>
      <c r="E202" s="120">
        <v>123156764</v>
      </c>
      <c r="F202" s="120">
        <f t="shared" si="4"/>
        <v>748400018</v>
      </c>
      <c r="G202" s="63" t="s">
        <v>489</v>
      </c>
      <c r="H202" s="71"/>
      <c r="I202" s="47"/>
      <c r="J202" s="48"/>
      <c r="K202" s="48"/>
    </row>
    <row r="203" spans="1:11" ht="15" customHeight="1">
      <c r="A203" s="66"/>
      <c r="B203" s="66">
        <v>245</v>
      </c>
      <c r="C203" s="88" t="s">
        <v>520</v>
      </c>
      <c r="D203" s="120">
        <v>952800000</v>
      </c>
      <c r="E203" s="120">
        <v>362397000</v>
      </c>
      <c r="F203" s="120">
        <f t="shared" si="4"/>
        <v>590403000</v>
      </c>
      <c r="G203" s="63" t="s">
        <v>489</v>
      </c>
      <c r="H203" s="71"/>
      <c r="I203" s="47"/>
      <c r="J203" s="48"/>
      <c r="K203" s="48"/>
    </row>
    <row r="204" spans="1:11" ht="47.25">
      <c r="A204" s="66"/>
      <c r="B204" s="66">
        <v>246</v>
      </c>
      <c r="C204" s="88" t="s">
        <v>521</v>
      </c>
      <c r="D204" s="120">
        <v>273030000</v>
      </c>
      <c r="E204" s="120">
        <v>0</v>
      </c>
      <c r="F204" s="120">
        <f t="shared" si="4"/>
        <v>273030000</v>
      </c>
      <c r="G204" s="63" t="s">
        <v>489</v>
      </c>
      <c r="H204" s="71"/>
      <c r="I204" s="47"/>
      <c r="J204" s="48"/>
      <c r="K204" s="48"/>
    </row>
    <row r="205" spans="1:11" ht="47.25">
      <c r="A205" s="66"/>
      <c r="B205" s="66">
        <v>248</v>
      </c>
      <c r="C205" s="88" t="s">
        <v>522</v>
      </c>
      <c r="D205" s="120">
        <v>117000000</v>
      </c>
      <c r="E205" s="120">
        <v>0</v>
      </c>
      <c r="F205" s="120">
        <f t="shared" si="4"/>
        <v>117000000</v>
      </c>
      <c r="G205" s="63" t="s">
        <v>489</v>
      </c>
      <c r="H205" s="71"/>
      <c r="I205" s="47"/>
      <c r="J205" s="48"/>
      <c r="K205" s="48"/>
    </row>
    <row r="206" spans="1:11" ht="47.25">
      <c r="A206" s="66"/>
      <c r="B206" s="66">
        <v>251</v>
      </c>
      <c r="C206" s="88" t="s">
        <v>523</v>
      </c>
      <c r="D206" s="120">
        <v>141000000</v>
      </c>
      <c r="E206" s="120">
        <v>61500000</v>
      </c>
      <c r="F206" s="120">
        <f t="shared" si="4"/>
        <v>79500000</v>
      </c>
      <c r="G206" s="63" t="s">
        <v>489</v>
      </c>
      <c r="H206" s="71"/>
      <c r="I206" s="47"/>
      <c r="J206" s="48"/>
      <c r="K206" s="48"/>
    </row>
    <row r="207" spans="1:11" ht="47.25">
      <c r="A207" s="66"/>
      <c r="B207" s="66">
        <v>252</v>
      </c>
      <c r="C207" s="88" t="s">
        <v>524</v>
      </c>
      <c r="D207" s="120">
        <v>30000000</v>
      </c>
      <c r="E207" s="120">
        <v>13188000</v>
      </c>
      <c r="F207" s="120">
        <f t="shared" si="4"/>
        <v>16812000</v>
      </c>
      <c r="G207" s="63" t="s">
        <v>489</v>
      </c>
      <c r="H207" s="71"/>
      <c r="I207" s="47"/>
      <c r="J207" s="48"/>
      <c r="K207" s="48"/>
    </row>
    <row r="208" spans="1:11" ht="47.25">
      <c r="A208" s="66"/>
      <c r="B208" s="66">
        <v>253</v>
      </c>
      <c r="C208" s="88" t="s">
        <v>525</v>
      </c>
      <c r="D208" s="120">
        <v>910000000</v>
      </c>
      <c r="E208" s="120">
        <v>162823260</v>
      </c>
      <c r="F208" s="120">
        <f t="shared" si="4"/>
        <v>747176740</v>
      </c>
      <c r="G208" s="63" t="s">
        <v>489</v>
      </c>
      <c r="H208" s="71"/>
      <c r="I208" s="47"/>
      <c r="J208" s="48"/>
      <c r="K208" s="48"/>
    </row>
    <row r="209" spans="1:11" ht="47.25">
      <c r="A209" s="66"/>
      <c r="B209" s="66">
        <v>261</v>
      </c>
      <c r="C209" s="88" t="s">
        <v>526</v>
      </c>
      <c r="D209" s="120">
        <v>692000000</v>
      </c>
      <c r="E209" s="120">
        <v>62021882</v>
      </c>
      <c r="F209" s="120">
        <f t="shared" si="4"/>
        <v>629978118</v>
      </c>
      <c r="G209" s="63" t="s">
        <v>489</v>
      </c>
      <c r="H209" s="71"/>
      <c r="I209" s="47"/>
      <c r="J209" s="48"/>
      <c r="K209" s="48"/>
    </row>
    <row r="210" spans="1:11" ht="47.25">
      <c r="A210" s="66"/>
      <c r="B210" s="66">
        <v>262</v>
      </c>
      <c r="C210" s="88" t="s">
        <v>527</v>
      </c>
      <c r="D210" s="120">
        <v>777990500</v>
      </c>
      <c r="E210" s="120">
        <v>245458590</v>
      </c>
      <c r="F210" s="120">
        <f t="shared" si="4"/>
        <v>532531910</v>
      </c>
      <c r="G210" s="63" t="s">
        <v>489</v>
      </c>
      <c r="H210" s="71"/>
      <c r="I210" s="47"/>
      <c r="J210" s="48"/>
      <c r="K210" s="48"/>
    </row>
    <row r="211" spans="1:11" ht="38.25" customHeight="1">
      <c r="A211" s="66"/>
      <c r="B211" s="66">
        <v>263</v>
      </c>
      <c r="C211" s="88" t="s">
        <v>528</v>
      </c>
      <c r="D211" s="120">
        <v>18000000</v>
      </c>
      <c r="E211" s="120">
        <v>231000</v>
      </c>
      <c r="F211" s="120">
        <f t="shared" si="4"/>
        <v>17769000</v>
      </c>
      <c r="G211" s="63" t="s">
        <v>489</v>
      </c>
      <c r="H211" s="71"/>
      <c r="I211" s="47"/>
      <c r="J211" s="48"/>
      <c r="K211" s="48"/>
    </row>
    <row r="212" spans="1:11" ht="47.25">
      <c r="A212" s="66"/>
      <c r="B212" s="66">
        <v>264</v>
      </c>
      <c r="C212" s="88" t="s">
        <v>529</v>
      </c>
      <c r="D212" s="120">
        <v>796137124</v>
      </c>
      <c r="E212" s="120">
        <v>24750000</v>
      </c>
      <c r="F212" s="120">
        <f t="shared" si="4"/>
        <v>771387124</v>
      </c>
      <c r="G212" s="63" t="s">
        <v>489</v>
      </c>
      <c r="H212" s="71"/>
      <c r="I212" s="47"/>
      <c r="J212" s="48"/>
      <c r="K212" s="48"/>
    </row>
    <row r="213" spans="1:11" ht="47.25">
      <c r="A213" s="66"/>
      <c r="B213" s="66">
        <v>265</v>
      </c>
      <c r="C213" s="88" t="s">
        <v>530</v>
      </c>
      <c r="D213" s="120">
        <v>81600000</v>
      </c>
      <c r="E213" s="120">
        <v>3536000</v>
      </c>
      <c r="F213" s="120">
        <f t="shared" si="4"/>
        <v>78064000</v>
      </c>
      <c r="G213" s="63" t="s">
        <v>489</v>
      </c>
      <c r="H213" s="71"/>
      <c r="I213" s="47"/>
      <c r="J213" s="48"/>
      <c r="K213" s="48"/>
    </row>
    <row r="214" spans="1:11" ht="47.25">
      <c r="A214" s="66"/>
      <c r="B214" s="66">
        <v>266</v>
      </c>
      <c r="C214" s="88" t="s">
        <v>531</v>
      </c>
      <c r="D214" s="120">
        <v>8520864490</v>
      </c>
      <c r="E214" s="120">
        <v>2564321500</v>
      </c>
      <c r="F214" s="120">
        <f t="shared" si="4"/>
        <v>5956542990</v>
      </c>
      <c r="G214" s="63" t="s">
        <v>489</v>
      </c>
      <c r="H214" s="71"/>
      <c r="I214" s="47"/>
      <c r="J214" s="48"/>
      <c r="K214" s="48"/>
    </row>
    <row r="215" spans="1:11" ht="47.25">
      <c r="A215" s="66"/>
      <c r="B215" s="66">
        <v>268</v>
      </c>
      <c r="C215" s="88" t="s">
        <v>532</v>
      </c>
      <c r="D215" s="120">
        <v>798635000</v>
      </c>
      <c r="E215" s="120">
        <v>61144837</v>
      </c>
      <c r="F215" s="120">
        <f t="shared" si="4"/>
        <v>737490163</v>
      </c>
      <c r="G215" s="63" t="s">
        <v>489</v>
      </c>
      <c r="H215" s="71"/>
      <c r="I215" s="47"/>
      <c r="J215" s="48"/>
      <c r="K215" s="48"/>
    </row>
    <row r="216" spans="1:11" ht="47.25">
      <c r="A216" s="66"/>
      <c r="B216" s="66">
        <v>269</v>
      </c>
      <c r="C216" s="88" t="s">
        <v>533</v>
      </c>
      <c r="D216" s="120">
        <v>20000000</v>
      </c>
      <c r="E216" s="120">
        <v>569614</v>
      </c>
      <c r="F216" s="120">
        <f t="shared" si="4"/>
        <v>19430386</v>
      </c>
      <c r="G216" s="63" t="s">
        <v>489</v>
      </c>
      <c r="H216" s="71"/>
      <c r="I216" s="47"/>
      <c r="J216" s="48"/>
      <c r="K216" s="48"/>
    </row>
    <row r="217" spans="1:11" ht="47.25">
      <c r="A217" s="66"/>
      <c r="B217" s="66">
        <v>271</v>
      </c>
      <c r="C217" s="88" t="s">
        <v>534</v>
      </c>
      <c r="D217" s="120">
        <v>4792402380</v>
      </c>
      <c r="E217" s="120">
        <v>1871000000</v>
      </c>
      <c r="F217" s="120">
        <f t="shared" si="4"/>
        <v>2921402380</v>
      </c>
      <c r="G217" s="63" t="s">
        <v>489</v>
      </c>
      <c r="H217" s="71"/>
      <c r="I217" s="47"/>
      <c r="J217" s="48"/>
      <c r="K217" s="48"/>
    </row>
    <row r="218" spans="1:11" ht="47.25">
      <c r="A218" s="66"/>
      <c r="B218" s="66">
        <v>281</v>
      </c>
      <c r="C218" s="88" t="s">
        <v>535</v>
      </c>
      <c r="D218" s="120">
        <v>64074200</v>
      </c>
      <c r="E218" s="120">
        <v>11601000</v>
      </c>
      <c r="F218" s="120">
        <f t="shared" si="4"/>
        <v>52473200</v>
      </c>
      <c r="G218" s="63" t="s">
        <v>489</v>
      </c>
      <c r="H218" s="71"/>
      <c r="I218" s="47"/>
      <c r="J218" s="48"/>
      <c r="K218" s="48"/>
    </row>
    <row r="219" spans="1:11" ht="38.25" customHeight="1">
      <c r="A219" s="66"/>
      <c r="B219" s="66">
        <v>284</v>
      </c>
      <c r="C219" s="88" t="s">
        <v>536</v>
      </c>
      <c r="D219" s="120">
        <v>45000000</v>
      </c>
      <c r="E219" s="120">
        <v>9232000</v>
      </c>
      <c r="F219" s="120">
        <f t="shared" si="4"/>
        <v>35768000</v>
      </c>
      <c r="G219" s="63" t="s">
        <v>489</v>
      </c>
      <c r="H219" s="71"/>
      <c r="I219" s="47"/>
      <c r="J219" s="48"/>
      <c r="K219" s="48"/>
    </row>
    <row r="220" spans="1:11" ht="47.25">
      <c r="A220" s="66"/>
      <c r="B220" s="66">
        <v>288</v>
      </c>
      <c r="C220" s="88" t="s">
        <v>537</v>
      </c>
      <c r="D220" s="120">
        <v>16000000</v>
      </c>
      <c r="E220" s="120">
        <v>2150000</v>
      </c>
      <c r="F220" s="120">
        <f t="shared" si="4"/>
        <v>13850000</v>
      </c>
      <c r="G220" s="63" t="s">
        <v>489</v>
      </c>
      <c r="H220" s="71"/>
      <c r="I220" s="47"/>
      <c r="J220" s="48"/>
      <c r="K220" s="48"/>
    </row>
    <row r="221" spans="1:11" ht="47.25">
      <c r="A221" s="66"/>
      <c r="B221" s="66">
        <v>291</v>
      </c>
      <c r="C221" s="88" t="s">
        <v>538</v>
      </c>
      <c r="D221" s="120">
        <v>681571444</v>
      </c>
      <c r="E221" s="120">
        <v>32500000</v>
      </c>
      <c r="F221" s="120">
        <f t="shared" si="4"/>
        <v>649071444</v>
      </c>
      <c r="G221" s="63" t="s">
        <v>489</v>
      </c>
      <c r="H221" s="71"/>
      <c r="I221" s="47"/>
      <c r="J221" s="48"/>
      <c r="K221" s="48"/>
    </row>
    <row r="222" spans="1:11" ht="47.25">
      <c r="A222" s="117">
        <v>300</v>
      </c>
      <c r="B222" s="117"/>
      <c r="C222" s="121" t="s">
        <v>539</v>
      </c>
      <c r="D222" s="119">
        <f>SUM(D223:D250)</f>
        <v>1294902948</v>
      </c>
      <c r="E222" s="119">
        <f>SUM(E223:E250)</f>
        <v>670421293</v>
      </c>
      <c r="F222" s="119">
        <f>SUM(F223:F250)</f>
        <v>624481655</v>
      </c>
      <c r="G222" s="63" t="s">
        <v>489</v>
      </c>
      <c r="H222" s="71"/>
      <c r="I222" s="47"/>
      <c r="J222" s="48"/>
      <c r="K222" s="48"/>
    </row>
    <row r="223" spans="1:11" ht="47.25">
      <c r="A223" s="66"/>
      <c r="B223" s="66">
        <v>311</v>
      </c>
      <c r="C223" s="88" t="s">
        <v>540</v>
      </c>
      <c r="D223" s="120">
        <v>58313290</v>
      </c>
      <c r="E223" s="120">
        <v>4167142</v>
      </c>
      <c r="F223" s="120">
        <f t="shared" ref="F223:F250" si="5">+D223-E223</f>
        <v>54146148</v>
      </c>
      <c r="G223" s="63" t="s">
        <v>489</v>
      </c>
      <c r="H223" s="71"/>
      <c r="I223" s="47"/>
      <c r="J223" s="48"/>
      <c r="K223" s="48"/>
    </row>
    <row r="224" spans="1:11" ht="47.25">
      <c r="A224" s="66"/>
      <c r="B224" s="66">
        <v>322</v>
      </c>
      <c r="C224" s="88" t="s">
        <v>541</v>
      </c>
      <c r="D224" s="120">
        <v>4600000</v>
      </c>
      <c r="E224" s="120">
        <v>0</v>
      </c>
      <c r="F224" s="120">
        <f t="shared" si="5"/>
        <v>4600000</v>
      </c>
      <c r="G224" s="63" t="s">
        <v>489</v>
      </c>
      <c r="H224" s="71"/>
      <c r="I224" s="47"/>
      <c r="J224" s="48"/>
      <c r="K224" s="48"/>
    </row>
    <row r="225" spans="1:11" ht="47.25">
      <c r="A225" s="66"/>
      <c r="B225" s="66">
        <v>324</v>
      </c>
      <c r="C225" s="88" t="s">
        <v>542</v>
      </c>
      <c r="D225" s="120">
        <v>2400000</v>
      </c>
      <c r="E225" s="120">
        <v>0</v>
      </c>
      <c r="F225" s="120">
        <f t="shared" si="5"/>
        <v>2400000</v>
      </c>
      <c r="G225" s="63" t="s">
        <v>489</v>
      </c>
      <c r="H225" s="71"/>
      <c r="I225" s="47"/>
      <c r="J225" s="48"/>
      <c r="K225" s="48"/>
    </row>
    <row r="226" spans="1:11" ht="47.25">
      <c r="A226" s="66"/>
      <c r="B226" s="66">
        <v>325</v>
      </c>
      <c r="C226" s="88" t="s">
        <v>543</v>
      </c>
      <c r="D226" s="120">
        <v>300000</v>
      </c>
      <c r="E226" s="120">
        <v>300000</v>
      </c>
      <c r="F226" s="120">
        <f t="shared" si="5"/>
        <v>0</v>
      </c>
      <c r="G226" s="63" t="s">
        <v>489</v>
      </c>
      <c r="H226" s="71"/>
      <c r="I226" s="47"/>
      <c r="J226" s="48"/>
      <c r="K226" s="48"/>
    </row>
    <row r="227" spans="1:11" ht="47.25">
      <c r="A227" s="66"/>
      <c r="B227" s="66">
        <v>331</v>
      </c>
      <c r="C227" s="88" t="s">
        <v>544</v>
      </c>
      <c r="D227" s="120">
        <v>66980061</v>
      </c>
      <c r="E227" s="120">
        <v>24992500</v>
      </c>
      <c r="F227" s="120">
        <f t="shared" si="5"/>
        <v>41987561</v>
      </c>
      <c r="G227" s="63" t="s">
        <v>489</v>
      </c>
      <c r="H227" s="71"/>
      <c r="I227" s="47"/>
      <c r="J227" s="48"/>
      <c r="K227" s="48"/>
    </row>
    <row r="228" spans="1:11" ht="47.25">
      <c r="A228" s="66"/>
      <c r="B228" s="66">
        <v>333</v>
      </c>
      <c r="C228" s="88" t="s">
        <v>545</v>
      </c>
      <c r="D228" s="120">
        <v>12322617</v>
      </c>
      <c r="E228" s="120">
        <v>1540000</v>
      </c>
      <c r="F228" s="120">
        <f t="shared" si="5"/>
        <v>10782617</v>
      </c>
      <c r="G228" s="63" t="s">
        <v>489</v>
      </c>
      <c r="H228" s="71"/>
      <c r="I228" s="47"/>
      <c r="J228" s="48"/>
      <c r="K228" s="48"/>
    </row>
    <row r="229" spans="1:11" ht="47.25">
      <c r="A229" s="66"/>
      <c r="B229" s="66">
        <v>334</v>
      </c>
      <c r="C229" s="88" t="s">
        <v>546</v>
      </c>
      <c r="D229" s="120">
        <v>5438035</v>
      </c>
      <c r="E229" s="120">
        <v>0</v>
      </c>
      <c r="F229" s="120">
        <f t="shared" si="5"/>
        <v>5438035</v>
      </c>
      <c r="G229" s="63" t="s">
        <v>489</v>
      </c>
      <c r="H229" s="71"/>
      <c r="I229" s="47"/>
      <c r="J229" s="48"/>
      <c r="K229" s="48"/>
    </row>
    <row r="230" spans="1:11" ht="47.25">
      <c r="A230" s="66"/>
      <c r="B230" s="66">
        <v>335</v>
      </c>
      <c r="C230" s="88" t="s">
        <v>547</v>
      </c>
      <c r="D230" s="120">
        <v>43800000</v>
      </c>
      <c r="E230" s="120">
        <v>5962000</v>
      </c>
      <c r="F230" s="120">
        <f t="shared" si="5"/>
        <v>37838000</v>
      </c>
      <c r="G230" s="63" t="s">
        <v>489</v>
      </c>
      <c r="H230" s="71"/>
      <c r="I230" s="47"/>
      <c r="J230" s="48"/>
      <c r="K230" s="48"/>
    </row>
    <row r="231" spans="1:11" ht="47.25">
      <c r="A231" s="66"/>
      <c r="B231" s="66">
        <v>341</v>
      </c>
      <c r="C231" s="88" t="s">
        <v>548</v>
      </c>
      <c r="D231" s="120">
        <v>54013539</v>
      </c>
      <c r="E231" s="120">
        <v>6250000</v>
      </c>
      <c r="F231" s="120">
        <f t="shared" si="5"/>
        <v>47763539</v>
      </c>
      <c r="G231" s="63" t="s">
        <v>489</v>
      </c>
      <c r="H231" s="71"/>
      <c r="I231" s="47"/>
      <c r="J231" s="48"/>
      <c r="K231" s="48"/>
    </row>
    <row r="232" spans="1:11" ht="47.25">
      <c r="A232" s="66"/>
      <c r="B232" s="66">
        <v>342</v>
      </c>
      <c r="C232" s="88" t="s">
        <v>549</v>
      </c>
      <c r="D232" s="120">
        <v>254868262</v>
      </c>
      <c r="E232" s="120">
        <v>24293251</v>
      </c>
      <c r="F232" s="120">
        <f t="shared" si="5"/>
        <v>230575011</v>
      </c>
      <c r="G232" s="63" t="s">
        <v>489</v>
      </c>
      <c r="H232" s="71"/>
      <c r="I232" s="47"/>
      <c r="J232" s="48"/>
      <c r="K232" s="48"/>
    </row>
    <row r="233" spans="1:11" ht="47.25">
      <c r="A233" s="66"/>
      <c r="B233" s="66">
        <v>343</v>
      </c>
      <c r="C233" s="88" t="s">
        <v>550</v>
      </c>
      <c r="D233" s="120">
        <v>21665000</v>
      </c>
      <c r="E233" s="120">
        <v>11898000</v>
      </c>
      <c r="F233" s="120">
        <f t="shared" si="5"/>
        <v>9767000</v>
      </c>
      <c r="G233" s="63" t="s">
        <v>489</v>
      </c>
      <c r="H233" s="71"/>
      <c r="I233" s="47"/>
      <c r="J233" s="48"/>
      <c r="K233" s="48"/>
    </row>
    <row r="234" spans="1:11" ht="47.25">
      <c r="A234" s="66"/>
      <c r="B234" s="66">
        <v>344</v>
      </c>
      <c r="C234" s="88" t="s">
        <v>551</v>
      </c>
      <c r="D234" s="120">
        <v>20808544</v>
      </c>
      <c r="E234" s="120">
        <v>240700</v>
      </c>
      <c r="F234" s="120">
        <f t="shared" si="5"/>
        <v>20567844</v>
      </c>
      <c r="G234" s="63" t="s">
        <v>489</v>
      </c>
      <c r="H234" s="71"/>
      <c r="I234" s="47"/>
      <c r="J234" s="48"/>
      <c r="K234" s="48"/>
    </row>
    <row r="235" spans="1:11" ht="47.25">
      <c r="A235" s="66"/>
      <c r="B235" s="66">
        <v>345</v>
      </c>
      <c r="C235" s="88" t="s">
        <v>552</v>
      </c>
      <c r="D235" s="120">
        <v>5000000</v>
      </c>
      <c r="E235" s="120">
        <v>0</v>
      </c>
      <c r="F235" s="120">
        <f t="shared" si="5"/>
        <v>5000000</v>
      </c>
      <c r="G235" s="63" t="s">
        <v>489</v>
      </c>
      <c r="H235" s="71"/>
      <c r="I235" s="47"/>
      <c r="J235" s="48"/>
      <c r="K235" s="48"/>
    </row>
    <row r="236" spans="1:11" ht="47.25">
      <c r="A236" s="66"/>
      <c r="B236" s="66">
        <v>346</v>
      </c>
      <c r="C236" s="88" t="s">
        <v>553</v>
      </c>
      <c r="D236" s="120">
        <v>7500000</v>
      </c>
      <c r="E236" s="120">
        <v>1029000</v>
      </c>
      <c r="F236" s="120">
        <f t="shared" si="5"/>
        <v>6471000</v>
      </c>
      <c r="G236" s="63" t="s">
        <v>489</v>
      </c>
      <c r="H236" s="71"/>
      <c r="I236" s="47"/>
      <c r="J236" s="48"/>
      <c r="K236" s="48"/>
    </row>
    <row r="237" spans="1:11" ht="47.25">
      <c r="A237" s="66"/>
      <c r="B237" s="66">
        <v>347</v>
      </c>
      <c r="C237" s="88" t="s">
        <v>554</v>
      </c>
      <c r="D237" s="120">
        <v>5000000</v>
      </c>
      <c r="E237" s="120">
        <v>0</v>
      </c>
      <c r="F237" s="120">
        <f>+D237-E237</f>
        <v>5000000</v>
      </c>
      <c r="G237" s="63" t="s">
        <v>489</v>
      </c>
      <c r="H237" s="71"/>
      <c r="I237" s="47"/>
      <c r="J237" s="48"/>
      <c r="K237" s="48"/>
    </row>
    <row r="238" spans="1:11" ht="47.25">
      <c r="A238" s="66"/>
      <c r="B238" s="66">
        <v>352</v>
      </c>
      <c r="C238" s="88" t="s">
        <v>555</v>
      </c>
      <c r="D238" s="120">
        <v>5845000</v>
      </c>
      <c r="E238" s="120">
        <v>0</v>
      </c>
      <c r="F238" s="120">
        <f>+D238-E238</f>
        <v>5845000</v>
      </c>
      <c r="G238" s="63" t="s">
        <v>489</v>
      </c>
      <c r="H238" s="71"/>
      <c r="I238" s="47"/>
      <c r="J238" s="48"/>
      <c r="K238" s="48"/>
    </row>
    <row r="239" spans="1:11" ht="47.25">
      <c r="A239" s="66"/>
      <c r="B239" s="66">
        <v>354</v>
      </c>
      <c r="C239" s="88" t="s">
        <v>556</v>
      </c>
      <c r="D239" s="120">
        <v>150000</v>
      </c>
      <c r="E239" s="120">
        <v>0</v>
      </c>
      <c r="F239" s="120">
        <f t="shared" si="5"/>
        <v>150000</v>
      </c>
      <c r="G239" s="63" t="s">
        <v>489</v>
      </c>
      <c r="H239" s="71"/>
      <c r="I239" s="47"/>
      <c r="J239" s="48"/>
      <c r="K239" s="48"/>
    </row>
    <row r="240" spans="1:11" ht="47.25">
      <c r="A240" s="66"/>
      <c r="B240" s="66">
        <v>355</v>
      </c>
      <c r="C240" s="88" t="s">
        <v>557</v>
      </c>
      <c r="D240" s="120">
        <v>16500000</v>
      </c>
      <c r="E240" s="120">
        <v>2730700</v>
      </c>
      <c r="F240" s="120">
        <f t="shared" si="5"/>
        <v>13769300</v>
      </c>
      <c r="G240" s="63" t="s">
        <v>489</v>
      </c>
      <c r="H240" s="71"/>
      <c r="I240" s="47"/>
      <c r="J240" s="48"/>
      <c r="K240" s="48"/>
    </row>
    <row r="241" spans="1:11" ht="47.25">
      <c r="A241" s="66"/>
      <c r="B241" s="66">
        <v>358</v>
      </c>
      <c r="C241" s="88" t="s">
        <v>558</v>
      </c>
      <c r="D241" s="120">
        <v>33800000</v>
      </c>
      <c r="E241" s="120">
        <v>0</v>
      </c>
      <c r="F241" s="120">
        <f t="shared" si="5"/>
        <v>33800000</v>
      </c>
      <c r="G241" s="63" t="s">
        <v>489</v>
      </c>
      <c r="H241" s="71"/>
      <c r="I241" s="47"/>
      <c r="J241" s="48"/>
      <c r="K241" s="48"/>
    </row>
    <row r="242" spans="1:11" ht="47.25">
      <c r="A242" s="66"/>
      <c r="B242" s="66">
        <v>361</v>
      </c>
      <c r="C242" s="88" t="s">
        <v>559</v>
      </c>
      <c r="D242" s="120">
        <v>577280200</v>
      </c>
      <c r="E242" s="120">
        <v>577280200</v>
      </c>
      <c r="F242" s="120">
        <f t="shared" si="5"/>
        <v>0</v>
      </c>
      <c r="G242" s="63" t="s">
        <v>489</v>
      </c>
      <c r="H242" s="71"/>
      <c r="I242" s="47"/>
      <c r="J242" s="48"/>
      <c r="K242" s="48"/>
    </row>
    <row r="243" spans="1:11" ht="47.25">
      <c r="A243" s="66"/>
      <c r="B243" s="66">
        <v>391</v>
      </c>
      <c r="C243" s="88" t="s">
        <v>560</v>
      </c>
      <c r="D243" s="120">
        <v>2474600</v>
      </c>
      <c r="E243" s="120">
        <v>2474600</v>
      </c>
      <c r="F243" s="120">
        <f t="shared" si="5"/>
        <v>0</v>
      </c>
      <c r="G243" s="63" t="s">
        <v>489</v>
      </c>
      <c r="H243" s="71"/>
      <c r="I243" s="47"/>
      <c r="J243" s="48"/>
      <c r="K243" s="48"/>
    </row>
    <row r="244" spans="1:11" ht="47.25">
      <c r="A244" s="66"/>
      <c r="B244" s="66">
        <v>392</v>
      </c>
      <c r="C244" s="88" t="s">
        <v>561</v>
      </c>
      <c r="D244" s="120">
        <v>42119800</v>
      </c>
      <c r="E244" s="120">
        <v>0</v>
      </c>
      <c r="F244" s="120">
        <f t="shared" si="5"/>
        <v>42119800</v>
      </c>
      <c r="G244" s="63" t="s">
        <v>489</v>
      </c>
      <c r="H244" s="71"/>
      <c r="I244" s="47"/>
      <c r="J244" s="48"/>
      <c r="K244" s="48"/>
    </row>
    <row r="245" spans="1:11" ht="47.25">
      <c r="A245" s="66"/>
      <c r="B245" s="66">
        <v>393</v>
      </c>
      <c r="C245" s="88" t="s">
        <v>562</v>
      </c>
      <c r="D245" s="120">
        <v>5000000</v>
      </c>
      <c r="E245" s="120">
        <v>0</v>
      </c>
      <c r="F245" s="120">
        <f t="shared" si="5"/>
        <v>5000000</v>
      </c>
      <c r="G245" s="63" t="s">
        <v>489</v>
      </c>
      <c r="H245" s="71"/>
      <c r="I245" s="47"/>
      <c r="J245" s="48"/>
      <c r="K245" s="48"/>
    </row>
    <row r="246" spans="1:11" ht="47.25">
      <c r="A246" s="66"/>
      <c r="B246" s="66">
        <v>394</v>
      </c>
      <c r="C246" s="88" t="s">
        <v>563</v>
      </c>
      <c r="D246" s="120">
        <v>6000000</v>
      </c>
      <c r="E246" s="120">
        <v>603500</v>
      </c>
      <c r="F246" s="120">
        <f t="shared" si="5"/>
        <v>5396500</v>
      </c>
      <c r="G246" s="63" t="s">
        <v>489</v>
      </c>
      <c r="H246" s="71"/>
      <c r="I246" s="47"/>
      <c r="J246" s="48"/>
      <c r="K246" s="48"/>
    </row>
    <row r="247" spans="1:11" ht="47.25">
      <c r="A247" s="66"/>
      <c r="B247" s="66">
        <v>396</v>
      </c>
      <c r="C247" s="88" t="s">
        <v>564</v>
      </c>
      <c r="D247" s="120">
        <v>5000000</v>
      </c>
      <c r="E247" s="120">
        <v>237800</v>
      </c>
      <c r="F247" s="120">
        <f t="shared" si="5"/>
        <v>4762200</v>
      </c>
      <c r="G247" s="63" t="s">
        <v>489</v>
      </c>
      <c r="H247" s="71"/>
      <c r="I247" s="47"/>
      <c r="J247" s="48"/>
      <c r="K247" s="48"/>
    </row>
    <row r="248" spans="1:11" ht="47.25">
      <c r="A248" s="66"/>
      <c r="B248" s="66">
        <v>397</v>
      </c>
      <c r="C248" s="88" t="s">
        <v>565</v>
      </c>
      <c r="D248" s="120">
        <v>18584000</v>
      </c>
      <c r="E248" s="120">
        <v>3290000</v>
      </c>
      <c r="F248" s="120">
        <f t="shared" si="5"/>
        <v>15294000</v>
      </c>
      <c r="G248" s="63" t="s">
        <v>489</v>
      </c>
      <c r="H248" s="71"/>
      <c r="I248" s="47"/>
      <c r="J248" s="48"/>
      <c r="K248" s="48"/>
    </row>
    <row r="249" spans="1:11" ht="47.25">
      <c r="A249" s="66"/>
      <c r="B249" s="66">
        <v>398</v>
      </c>
      <c r="C249" s="88" t="s">
        <v>566</v>
      </c>
      <c r="D249" s="120">
        <v>7500000</v>
      </c>
      <c r="E249" s="120">
        <v>240000</v>
      </c>
      <c r="F249" s="120">
        <f t="shared" si="5"/>
        <v>7260000</v>
      </c>
      <c r="G249" s="63" t="s">
        <v>489</v>
      </c>
      <c r="H249" s="71"/>
      <c r="I249" s="47"/>
      <c r="J249" s="48"/>
      <c r="K249" s="48"/>
    </row>
    <row r="250" spans="1:11" ht="47.25">
      <c r="A250" s="66"/>
      <c r="B250" s="66">
        <v>399</v>
      </c>
      <c r="C250" s="88" t="s">
        <v>567</v>
      </c>
      <c r="D250" s="120">
        <v>11640000</v>
      </c>
      <c r="E250" s="120">
        <v>2891900</v>
      </c>
      <c r="F250" s="120">
        <f t="shared" si="5"/>
        <v>8748100</v>
      </c>
      <c r="G250" s="63" t="s">
        <v>489</v>
      </c>
      <c r="H250" s="71"/>
      <c r="I250" s="47"/>
      <c r="J250" s="48"/>
      <c r="K250" s="48"/>
    </row>
    <row r="251" spans="1:11" ht="47.25">
      <c r="A251" s="117">
        <v>500</v>
      </c>
      <c r="B251" s="117"/>
      <c r="C251" s="121" t="s">
        <v>568</v>
      </c>
      <c r="D251" s="119">
        <f>SUM(D252:D260)</f>
        <v>9226410604</v>
      </c>
      <c r="E251" s="119">
        <f t="shared" ref="E251:F251" si="6">SUM(E252:E260)</f>
        <v>209077027</v>
      </c>
      <c r="F251" s="119">
        <f t="shared" si="6"/>
        <v>9017333577</v>
      </c>
      <c r="G251" s="63" t="s">
        <v>489</v>
      </c>
      <c r="H251" s="71"/>
      <c r="I251" s="47"/>
      <c r="J251" s="48"/>
      <c r="K251" s="48"/>
    </row>
    <row r="252" spans="1:11" ht="47.25">
      <c r="A252" s="66"/>
      <c r="B252" s="66">
        <v>522</v>
      </c>
      <c r="C252" s="88" t="s">
        <v>569</v>
      </c>
      <c r="D252" s="120">
        <v>66000000</v>
      </c>
      <c r="E252" s="120">
        <v>46519287</v>
      </c>
      <c r="F252" s="120">
        <f t="shared" ref="F252:F260" si="7">+D252-E252</f>
        <v>19480713</v>
      </c>
      <c r="G252" s="63" t="s">
        <v>489</v>
      </c>
      <c r="H252" s="71"/>
      <c r="I252" s="47"/>
      <c r="J252" s="48"/>
      <c r="K252" s="48"/>
    </row>
    <row r="253" spans="1:11" ht="47.25">
      <c r="A253" s="66"/>
      <c r="B253" s="66">
        <v>534</v>
      </c>
      <c r="C253" s="88" t="s">
        <v>570</v>
      </c>
      <c r="D253" s="120">
        <v>700000</v>
      </c>
      <c r="E253" s="120">
        <v>0</v>
      </c>
      <c r="F253" s="120">
        <f t="shared" si="7"/>
        <v>700000</v>
      </c>
      <c r="G253" s="63" t="s">
        <v>489</v>
      </c>
      <c r="H253" s="71"/>
      <c r="I253" s="47"/>
      <c r="J253" s="48"/>
      <c r="K253" s="48"/>
    </row>
    <row r="254" spans="1:11" ht="47.25">
      <c r="A254" s="66"/>
      <c r="B254" s="66">
        <v>536</v>
      </c>
      <c r="C254" s="88" t="s">
        <v>571</v>
      </c>
      <c r="D254" s="120">
        <v>33340000</v>
      </c>
      <c r="E254" s="120">
        <v>0</v>
      </c>
      <c r="F254" s="120">
        <f t="shared" si="7"/>
        <v>33340000</v>
      </c>
      <c r="G254" s="63" t="s">
        <v>489</v>
      </c>
      <c r="H254" s="71"/>
      <c r="I254" s="47"/>
      <c r="J254" s="48"/>
      <c r="K254" s="48"/>
    </row>
    <row r="255" spans="1:11" ht="47.25">
      <c r="A255" s="66"/>
      <c r="B255" s="66">
        <v>537</v>
      </c>
      <c r="C255" s="88" t="s">
        <v>572</v>
      </c>
      <c r="D255" s="120">
        <v>4920000000</v>
      </c>
      <c r="E255" s="120">
        <v>0</v>
      </c>
      <c r="F255" s="120">
        <f t="shared" si="7"/>
        <v>4920000000</v>
      </c>
      <c r="G255" s="63" t="s">
        <v>489</v>
      </c>
      <c r="H255" s="71"/>
      <c r="I255" s="47"/>
      <c r="J255" s="48"/>
      <c r="K255" s="48"/>
    </row>
    <row r="256" spans="1:11" ht="63">
      <c r="A256" s="66"/>
      <c r="B256" s="66">
        <v>538</v>
      </c>
      <c r="C256" s="88" t="s">
        <v>573</v>
      </c>
      <c r="D256" s="120">
        <v>280000000</v>
      </c>
      <c r="E256" s="120">
        <v>3130000</v>
      </c>
      <c r="F256" s="120">
        <f t="shared" si="7"/>
        <v>276870000</v>
      </c>
      <c r="G256" s="63" t="s">
        <v>489</v>
      </c>
      <c r="H256" s="71"/>
      <c r="I256" s="47"/>
      <c r="J256" s="48"/>
      <c r="K256" s="48"/>
    </row>
    <row r="257" spans="1:11" ht="47.25">
      <c r="A257" s="66"/>
      <c r="B257" s="66">
        <v>541</v>
      </c>
      <c r="C257" s="88" t="s">
        <v>574</v>
      </c>
      <c r="D257" s="120">
        <v>123295504</v>
      </c>
      <c r="E257" s="120">
        <v>29583740</v>
      </c>
      <c r="F257" s="120">
        <f t="shared" si="7"/>
        <v>93711764</v>
      </c>
      <c r="G257" s="63" t="s">
        <v>489</v>
      </c>
      <c r="H257" s="71"/>
      <c r="I257" s="47"/>
      <c r="J257" s="48"/>
      <c r="K257" s="48"/>
    </row>
    <row r="258" spans="1:11" ht="47.25">
      <c r="A258" s="66"/>
      <c r="B258" s="66">
        <v>542</v>
      </c>
      <c r="C258" s="88" t="s">
        <v>575</v>
      </c>
      <c r="D258" s="120">
        <v>29500000</v>
      </c>
      <c r="E258" s="120">
        <v>0</v>
      </c>
      <c r="F258" s="120">
        <f t="shared" si="7"/>
        <v>29500000</v>
      </c>
      <c r="G258" s="63" t="s">
        <v>489</v>
      </c>
      <c r="H258" s="71"/>
      <c r="I258" s="47"/>
      <c r="J258" s="48"/>
      <c r="K258" s="48"/>
    </row>
    <row r="259" spans="1:11" ht="47.25">
      <c r="A259" s="66"/>
      <c r="B259" s="66">
        <v>543</v>
      </c>
      <c r="C259" s="88" t="s">
        <v>576</v>
      </c>
      <c r="D259" s="120">
        <v>2526215300</v>
      </c>
      <c r="E259" s="120">
        <v>0</v>
      </c>
      <c r="F259" s="120">
        <f t="shared" si="7"/>
        <v>2526215300</v>
      </c>
      <c r="G259" s="63" t="s">
        <v>489</v>
      </c>
      <c r="H259" s="71"/>
      <c r="I259" s="47"/>
      <c r="J259" s="48"/>
      <c r="K259" s="48"/>
    </row>
    <row r="260" spans="1:11" ht="47.25">
      <c r="A260" s="66"/>
      <c r="B260" s="66">
        <v>579</v>
      </c>
      <c r="C260" s="88" t="s">
        <v>577</v>
      </c>
      <c r="D260" s="120">
        <v>1247359800</v>
      </c>
      <c r="E260" s="120">
        <v>129844000</v>
      </c>
      <c r="F260" s="120">
        <f t="shared" si="7"/>
        <v>1117515800</v>
      </c>
      <c r="G260" s="63" t="s">
        <v>489</v>
      </c>
      <c r="H260" s="71"/>
      <c r="I260" s="47"/>
      <c r="J260" s="48"/>
      <c r="K260" s="48"/>
    </row>
    <row r="261" spans="1:11" ht="47.25">
      <c r="A261" s="117">
        <v>800</v>
      </c>
      <c r="B261" s="117"/>
      <c r="C261" s="122" t="s">
        <v>578</v>
      </c>
      <c r="D261" s="119">
        <f>SUM(D262:D273)</f>
        <v>60355434460</v>
      </c>
      <c r="E261" s="119">
        <f t="shared" ref="E261:F261" si="8">SUM(E262:E273)</f>
        <v>26429218728</v>
      </c>
      <c r="F261" s="119">
        <f t="shared" si="8"/>
        <v>33926215732</v>
      </c>
      <c r="G261" s="63" t="s">
        <v>489</v>
      </c>
      <c r="H261" s="71"/>
      <c r="I261" s="47"/>
      <c r="J261" s="48"/>
      <c r="K261" s="48"/>
    </row>
    <row r="262" spans="1:11" ht="63">
      <c r="A262" s="66"/>
      <c r="B262" s="66">
        <v>811</v>
      </c>
      <c r="C262" s="61" t="s">
        <v>579</v>
      </c>
      <c r="D262" s="120">
        <v>44850747416</v>
      </c>
      <c r="E262" s="120">
        <v>19153792915</v>
      </c>
      <c r="F262" s="120">
        <f t="shared" ref="F262:F273" si="9">+D262-E262</f>
        <v>25696954501</v>
      </c>
      <c r="G262" s="63" t="s">
        <v>489</v>
      </c>
      <c r="H262" s="71"/>
      <c r="I262" s="47"/>
      <c r="J262" s="48"/>
      <c r="K262" s="48"/>
    </row>
    <row r="263" spans="1:11" ht="47.25">
      <c r="A263" s="66"/>
      <c r="B263" s="66">
        <v>841</v>
      </c>
      <c r="C263" s="88" t="s">
        <v>580</v>
      </c>
      <c r="D263" s="120">
        <v>643690840</v>
      </c>
      <c r="E263" s="120">
        <v>10507500</v>
      </c>
      <c r="F263" s="120">
        <f t="shared" si="9"/>
        <v>633183340</v>
      </c>
      <c r="G263" s="63" t="s">
        <v>489</v>
      </c>
      <c r="H263" s="71"/>
      <c r="I263" s="47"/>
      <c r="J263" s="48"/>
      <c r="K263" s="48"/>
    </row>
    <row r="264" spans="1:11" ht="47.25">
      <c r="A264" s="66"/>
      <c r="B264" s="66">
        <v>842</v>
      </c>
      <c r="C264" s="88" t="s">
        <v>581</v>
      </c>
      <c r="D264" s="120">
        <v>1780000000</v>
      </c>
      <c r="E264" s="120">
        <v>0</v>
      </c>
      <c r="F264" s="120">
        <f t="shared" si="9"/>
        <v>1780000000</v>
      </c>
      <c r="G264" s="63" t="s">
        <v>489</v>
      </c>
      <c r="H264" s="71"/>
      <c r="I264" s="47"/>
      <c r="J264" s="48"/>
      <c r="K264" s="48"/>
    </row>
    <row r="265" spans="1:11" ht="47.25">
      <c r="A265" s="66"/>
      <c r="B265" s="66">
        <v>845</v>
      </c>
      <c r="C265" s="88" t="s">
        <v>582</v>
      </c>
      <c r="D265" s="120">
        <v>2420000000</v>
      </c>
      <c r="E265" s="120">
        <v>1595535413</v>
      </c>
      <c r="F265" s="120">
        <f t="shared" si="9"/>
        <v>824464587</v>
      </c>
      <c r="G265" s="63" t="s">
        <v>489</v>
      </c>
      <c r="H265" s="71"/>
      <c r="I265" s="47"/>
      <c r="J265" s="48"/>
      <c r="K265" s="48"/>
    </row>
    <row r="266" spans="1:11" ht="47.25">
      <c r="A266" s="66"/>
      <c r="B266" s="66">
        <v>849</v>
      </c>
      <c r="C266" s="88" t="s">
        <v>583</v>
      </c>
      <c r="D266" s="120">
        <v>1000000000</v>
      </c>
      <c r="E266" s="120">
        <v>346275864</v>
      </c>
      <c r="F266" s="120">
        <f t="shared" si="9"/>
        <v>653724136</v>
      </c>
      <c r="G266" s="63" t="s">
        <v>489</v>
      </c>
      <c r="H266" s="71"/>
      <c r="I266" s="47"/>
      <c r="J266" s="48"/>
      <c r="K266" s="48"/>
    </row>
    <row r="267" spans="1:11" ht="47.25">
      <c r="A267" s="66"/>
      <c r="B267" s="66">
        <v>851</v>
      </c>
      <c r="C267" s="88" t="s">
        <v>584</v>
      </c>
      <c r="D267" s="120">
        <v>1013000000</v>
      </c>
      <c r="E267" s="120">
        <v>930374484</v>
      </c>
      <c r="F267" s="120">
        <f t="shared" si="9"/>
        <v>82625516</v>
      </c>
      <c r="G267" s="63" t="s">
        <v>489</v>
      </c>
      <c r="H267" s="71"/>
      <c r="I267" s="47"/>
      <c r="J267" s="48"/>
      <c r="K267" s="48"/>
    </row>
    <row r="268" spans="1:11" ht="47.25">
      <c r="A268" s="66"/>
      <c r="B268" s="66">
        <v>852</v>
      </c>
      <c r="C268" s="88" t="s">
        <v>585</v>
      </c>
      <c r="D268" s="120">
        <v>210000000</v>
      </c>
      <c r="E268" s="120">
        <v>0</v>
      </c>
      <c r="F268" s="120">
        <f t="shared" si="9"/>
        <v>210000000</v>
      </c>
      <c r="G268" s="63" t="s">
        <v>489</v>
      </c>
      <c r="H268" s="71"/>
      <c r="I268" s="47"/>
      <c r="J268" s="48"/>
      <c r="K268" s="48"/>
    </row>
    <row r="269" spans="1:11" ht="47.25">
      <c r="A269" s="66"/>
      <c r="B269" s="66">
        <v>854</v>
      </c>
      <c r="C269" s="88" t="s">
        <v>586</v>
      </c>
      <c r="D269" s="120">
        <v>182000000</v>
      </c>
      <c r="E269" s="120">
        <v>0</v>
      </c>
      <c r="F269" s="120">
        <f t="shared" si="9"/>
        <v>182000000</v>
      </c>
      <c r="G269" s="63" t="s">
        <v>489</v>
      </c>
      <c r="H269" s="71"/>
      <c r="I269" s="47"/>
      <c r="J269" s="48"/>
      <c r="K269" s="48"/>
    </row>
    <row r="270" spans="1:11" ht="63">
      <c r="A270" s="66"/>
      <c r="B270" s="66">
        <v>861</v>
      </c>
      <c r="C270" s="61" t="s">
        <v>579</v>
      </c>
      <c r="D270" s="120">
        <v>494996027</v>
      </c>
      <c r="E270" s="120">
        <v>0</v>
      </c>
      <c r="F270" s="120">
        <f t="shared" si="9"/>
        <v>494996027</v>
      </c>
      <c r="G270" s="63" t="s">
        <v>489</v>
      </c>
      <c r="H270" s="71"/>
      <c r="I270" s="47"/>
      <c r="J270" s="48"/>
      <c r="K270" s="48"/>
    </row>
    <row r="271" spans="1:11" ht="47.25">
      <c r="A271" s="66"/>
      <c r="B271" s="66">
        <v>876</v>
      </c>
      <c r="C271" s="61" t="s">
        <v>587</v>
      </c>
      <c r="D271" s="120">
        <v>908000177</v>
      </c>
      <c r="E271" s="120">
        <v>0</v>
      </c>
      <c r="F271" s="120">
        <f t="shared" si="9"/>
        <v>908000177</v>
      </c>
      <c r="G271" s="63" t="s">
        <v>489</v>
      </c>
      <c r="H271" s="71"/>
      <c r="I271" s="47"/>
      <c r="J271" s="48"/>
      <c r="K271" s="48"/>
    </row>
    <row r="272" spans="1:11" ht="47.25">
      <c r="A272" s="66"/>
      <c r="B272" s="66">
        <v>879</v>
      </c>
      <c r="C272" s="88" t="s">
        <v>588</v>
      </c>
      <c r="D272" s="120">
        <v>6000000000</v>
      </c>
      <c r="E272" s="120">
        <v>4392732552</v>
      </c>
      <c r="F272" s="120">
        <f t="shared" si="9"/>
        <v>1607267448</v>
      </c>
      <c r="G272" s="63" t="s">
        <v>489</v>
      </c>
      <c r="H272" s="71"/>
      <c r="I272" s="47"/>
      <c r="J272" s="48"/>
      <c r="K272" s="48"/>
    </row>
    <row r="273" spans="1:31" ht="47.25">
      <c r="A273" s="66"/>
      <c r="B273" s="66">
        <v>881</v>
      </c>
      <c r="C273" s="88" t="s">
        <v>589</v>
      </c>
      <c r="D273" s="120">
        <v>853000000</v>
      </c>
      <c r="E273" s="120">
        <v>0</v>
      </c>
      <c r="F273" s="120">
        <f t="shared" si="9"/>
        <v>853000000</v>
      </c>
      <c r="G273" s="63" t="s">
        <v>489</v>
      </c>
      <c r="H273" s="71"/>
      <c r="I273" s="47"/>
      <c r="J273" s="48"/>
      <c r="K273" s="48"/>
    </row>
    <row r="274" spans="1:31" ht="47.25">
      <c r="A274" s="117">
        <v>900</v>
      </c>
      <c r="B274" s="117"/>
      <c r="C274" s="122" t="s">
        <v>590</v>
      </c>
      <c r="D274" s="119">
        <f>SUM(D275:D276)</f>
        <v>525193360</v>
      </c>
      <c r="E274" s="119">
        <f>SUM(E275:E276)</f>
        <v>210833526</v>
      </c>
      <c r="F274" s="119">
        <f>SUM(F275:F276)</f>
        <v>314359834</v>
      </c>
      <c r="G274" s="63" t="s">
        <v>489</v>
      </c>
      <c r="H274" s="71"/>
      <c r="I274" s="47"/>
      <c r="J274" s="48"/>
      <c r="K274" s="48"/>
    </row>
    <row r="275" spans="1:31" ht="47.25">
      <c r="A275" s="66"/>
      <c r="B275" s="66">
        <v>910</v>
      </c>
      <c r="C275" s="88" t="s">
        <v>591</v>
      </c>
      <c r="D275" s="120">
        <v>500000000</v>
      </c>
      <c r="E275" s="120">
        <v>206713378</v>
      </c>
      <c r="F275" s="120">
        <f t="shared" ref="F275:F276" si="10">+D275-E275</f>
        <v>293286622</v>
      </c>
      <c r="G275" s="63" t="s">
        <v>489</v>
      </c>
      <c r="H275" s="71"/>
      <c r="I275" s="47"/>
      <c r="J275" s="48"/>
      <c r="K275" s="48"/>
    </row>
    <row r="276" spans="1:31" ht="47.25">
      <c r="A276" s="66"/>
      <c r="B276" s="66">
        <v>920</v>
      </c>
      <c r="C276" s="88" t="s">
        <v>592</v>
      </c>
      <c r="D276" s="120">
        <v>25193360</v>
      </c>
      <c r="E276" s="120">
        <v>4120148</v>
      </c>
      <c r="F276" s="120">
        <f t="shared" si="10"/>
        <v>21073212</v>
      </c>
      <c r="G276" s="63" t="s">
        <v>489</v>
      </c>
      <c r="H276" s="71"/>
      <c r="I276" s="47"/>
      <c r="J276" s="48"/>
      <c r="K276" s="48"/>
    </row>
    <row r="277" spans="1:31" ht="47.25">
      <c r="A277" s="66"/>
      <c r="B277" s="66"/>
      <c r="C277" s="121" t="s">
        <v>593</v>
      </c>
      <c r="D277" s="119">
        <f>+D274+D261+D251+D222+D189+D172</f>
        <v>154558219121</v>
      </c>
      <c r="E277" s="119">
        <f>+E274+E261+E251+E222+E189+E172</f>
        <v>59078470085</v>
      </c>
      <c r="F277" s="119">
        <f>+F274+F261+F251+F222+F189+F172</f>
        <v>95479749036</v>
      </c>
      <c r="G277" s="63" t="s">
        <v>489</v>
      </c>
      <c r="H277" s="71"/>
      <c r="I277" s="47"/>
      <c r="J277" s="48"/>
      <c r="K277" s="48"/>
    </row>
    <row r="278" spans="1:31" ht="15.75">
      <c r="A278" s="299" t="s">
        <v>87</v>
      </c>
      <c r="B278" s="300"/>
      <c r="C278" s="300"/>
      <c r="D278" s="300"/>
      <c r="E278" s="300"/>
      <c r="F278" s="300"/>
      <c r="G278" s="300"/>
      <c r="H278" s="71"/>
      <c r="I278" s="47"/>
      <c r="J278" s="48"/>
      <c r="K278" s="48"/>
    </row>
    <row r="279" spans="1:31" ht="15.75">
      <c r="A279" s="173"/>
      <c r="B279" s="173"/>
      <c r="C279" s="173"/>
      <c r="D279" s="173"/>
      <c r="E279" s="173"/>
      <c r="F279" s="173"/>
      <c r="G279" s="173"/>
      <c r="H279" s="77"/>
      <c r="I279" s="47"/>
      <c r="J279" s="48"/>
      <c r="K279" s="48"/>
    </row>
    <row r="280" spans="1:31" ht="15.75">
      <c r="A280" s="173"/>
      <c r="B280" s="173"/>
      <c r="C280" s="173"/>
      <c r="D280" s="173"/>
      <c r="E280" s="173"/>
      <c r="F280" s="173"/>
      <c r="G280" s="173"/>
      <c r="H280" s="77"/>
      <c r="I280" s="47"/>
      <c r="J280" s="48"/>
      <c r="K280" s="48"/>
    </row>
    <row r="281" spans="1:31" ht="15.75">
      <c r="A281" s="173"/>
      <c r="B281" s="173"/>
      <c r="C281" s="173"/>
      <c r="D281" s="173"/>
      <c r="E281" s="173"/>
      <c r="F281" s="173"/>
      <c r="G281" s="173"/>
      <c r="H281" s="77"/>
      <c r="I281" s="47"/>
      <c r="J281" s="48"/>
      <c r="K281" s="48"/>
    </row>
    <row r="282" spans="1:31" ht="15.75">
      <c r="A282" s="173"/>
      <c r="B282" s="173"/>
      <c r="C282" s="173"/>
      <c r="D282" s="173"/>
      <c r="E282" s="173"/>
      <c r="F282" s="173"/>
      <c r="G282" s="173"/>
      <c r="H282" s="77"/>
      <c r="I282" s="47"/>
      <c r="J282" s="48"/>
      <c r="K282" s="48"/>
    </row>
    <row r="283" spans="1:31" ht="15.75">
      <c r="A283" s="173"/>
      <c r="B283" s="173"/>
      <c r="C283" s="173"/>
      <c r="D283" s="173"/>
      <c r="E283" s="173"/>
      <c r="F283" s="173"/>
      <c r="G283" s="173"/>
      <c r="H283" s="77"/>
      <c r="I283" s="47"/>
      <c r="J283" s="48"/>
      <c r="K283" s="48"/>
    </row>
    <row r="284" spans="1:31" ht="15.75">
      <c r="A284" s="173"/>
      <c r="B284" s="173"/>
      <c r="C284" s="173"/>
      <c r="D284" s="173"/>
      <c r="E284" s="173"/>
      <c r="F284" s="173"/>
      <c r="G284" s="173"/>
      <c r="H284" s="77"/>
      <c r="I284" s="47"/>
      <c r="J284" s="48"/>
      <c r="K284" s="48"/>
    </row>
    <row r="285" spans="1:31" ht="15.75">
      <c r="A285" s="173"/>
      <c r="B285" s="173"/>
      <c r="C285" s="173"/>
      <c r="D285" s="173"/>
      <c r="E285" s="173"/>
      <c r="F285" s="173"/>
      <c r="G285" s="173"/>
      <c r="H285" s="77"/>
      <c r="I285" s="47"/>
      <c r="J285" s="48"/>
      <c r="K285" s="48"/>
    </row>
    <row r="286" spans="1:31" ht="75.75" customHeight="1">
      <c r="A286" s="173"/>
      <c r="B286" s="173"/>
      <c r="C286" s="173"/>
      <c r="D286" s="173"/>
      <c r="E286" s="173"/>
      <c r="F286" s="173"/>
      <c r="G286" s="173"/>
      <c r="H286" s="77"/>
      <c r="I286" s="47"/>
      <c r="J286" s="48"/>
      <c r="K286" s="48"/>
    </row>
    <row r="287" spans="1:31" ht="15.75">
      <c r="A287" s="173"/>
      <c r="B287" s="173"/>
      <c r="C287" s="173"/>
      <c r="D287" s="173"/>
      <c r="E287" s="173"/>
      <c r="F287" s="173"/>
      <c r="G287" s="173"/>
      <c r="H287" s="77"/>
      <c r="I287" s="47"/>
      <c r="J287" s="48"/>
      <c r="K287" s="48"/>
    </row>
    <row r="288" spans="1:31" ht="15.75">
      <c r="A288" s="173"/>
      <c r="B288" s="173"/>
      <c r="C288" s="173"/>
      <c r="D288" s="173"/>
      <c r="E288" s="173"/>
      <c r="F288" s="173"/>
      <c r="G288" s="173"/>
      <c r="H288" s="77"/>
      <c r="I288" s="47"/>
      <c r="J288" s="48"/>
      <c r="K288" s="48"/>
      <c r="AC288" s="46"/>
      <c r="AD288" s="46"/>
      <c r="AE288" s="46"/>
    </row>
    <row r="289" spans="1:31" ht="15.75">
      <c r="A289" s="173"/>
      <c r="B289" s="173"/>
      <c r="C289" s="173"/>
      <c r="D289" s="173"/>
      <c r="E289" s="173"/>
      <c r="F289" s="173"/>
      <c r="G289" s="173"/>
      <c r="H289" s="77"/>
      <c r="I289" s="47"/>
      <c r="J289" s="48"/>
      <c r="K289" s="48"/>
      <c r="AA289" s="46"/>
      <c r="AB289" s="46"/>
    </row>
    <row r="290" spans="1:31" ht="15.75">
      <c r="A290" s="173"/>
      <c r="B290" s="173"/>
      <c r="C290" s="173"/>
      <c r="D290" s="173"/>
      <c r="E290" s="173"/>
      <c r="F290" s="173"/>
      <c r="G290" s="173"/>
      <c r="H290" s="77"/>
      <c r="I290" s="47"/>
      <c r="J290" s="48"/>
      <c r="K290" s="48"/>
    </row>
    <row r="291" spans="1:31" ht="15.75">
      <c r="A291" s="173"/>
      <c r="B291" s="173"/>
      <c r="C291" s="173"/>
      <c r="D291" s="173"/>
      <c r="E291" s="173"/>
      <c r="F291" s="173"/>
      <c r="G291" s="173"/>
      <c r="H291" s="77"/>
      <c r="I291" s="47"/>
      <c r="J291" s="48"/>
      <c r="K291" s="48"/>
    </row>
    <row r="292" spans="1:31" ht="18.75" customHeight="1">
      <c r="A292" s="173"/>
      <c r="B292" s="173"/>
      <c r="C292" s="173"/>
      <c r="D292" s="173"/>
      <c r="E292" s="173"/>
      <c r="F292" s="173"/>
      <c r="G292" s="173"/>
      <c r="H292" s="77"/>
      <c r="I292" s="47"/>
      <c r="J292" s="48"/>
      <c r="K292" s="48"/>
    </row>
    <row r="293" spans="1:31" ht="37.5" customHeight="1">
      <c r="A293" s="173"/>
      <c r="B293" s="173"/>
      <c r="C293" s="173"/>
      <c r="D293" s="173"/>
      <c r="E293" s="173"/>
      <c r="F293" s="173"/>
      <c r="G293" s="173"/>
      <c r="H293" s="77"/>
      <c r="I293" s="47"/>
      <c r="J293" s="48"/>
      <c r="K293" s="48"/>
    </row>
    <row r="294" spans="1:31" ht="62.25" customHeight="1">
      <c r="A294" s="173"/>
      <c r="B294" s="173"/>
      <c r="C294" s="173"/>
      <c r="D294" s="173"/>
      <c r="E294" s="173"/>
      <c r="F294" s="173"/>
      <c r="G294" s="173"/>
      <c r="H294" s="77"/>
      <c r="I294" s="47"/>
      <c r="J294" s="48"/>
      <c r="K294" s="48"/>
    </row>
    <row r="295" spans="1:31" s="46" customFormat="1" ht="42" customHeight="1">
      <c r="A295" s="86"/>
      <c r="B295" s="86"/>
      <c r="C295" s="86"/>
      <c r="D295" s="86"/>
      <c r="E295" s="86"/>
      <c r="F295" s="86"/>
      <c r="G295" s="86"/>
      <c r="H295" s="77"/>
      <c r="I295" s="51"/>
      <c r="J295" s="52"/>
      <c r="K295" s="52"/>
      <c r="L295" s="4"/>
      <c r="M295" s="4"/>
      <c r="N295" s="4"/>
      <c r="O295" s="4"/>
      <c r="P295" s="4"/>
      <c r="Q295" s="4"/>
      <c r="R295" s="4"/>
      <c r="S295" s="4"/>
      <c r="T295" s="4"/>
      <c r="U295" s="4"/>
      <c r="V295" s="4"/>
      <c r="W295" s="4"/>
      <c r="X295" s="4"/>
      <c r="Y295" s="4"/>
      <c r="Z295" s="4"/>
      <c r="AA295" s="1"/>
      <c r="AB295" s="1"/>
      <c r="AC295" s="1"/>
      <c r="AD295" s="1"/>
      <c r="AE295" s="1"/>
    </row>
    <row r="296" spans="1:31" ht="76.5" customHeight="1">
      <c r="A296" s="86"/>
      <c r="B296" s="86"/>
      <c r="C296" s="86"/>
      <c r="D296" s="86"/>
      <c r="E296" s="86"/>
      <c r="F296" s="86"/>
      <c r="G296" s="86"/>
      <c r="H296" s="77"/>
      <c r="I296" s="51"/>
      <c r="J296" s="52"/>
      <c r="K296" s="52"/>
      <c r="L296" s="4"/>
      <c r="M296" s="4"/>
      <c r="N296" s="4"/>
      <c r="O296" s="4"/>
      <c r="P296" s="4"/>
      <c r="Q296" s="4"/>
      <c r="R296" s="4"/>
      <c r="S296" s="4"/>
      <c r="T296" s="4"/>
      <c r="U296" s="4"/>
      <c r="V296" s="4"/>
      <c r="W296" s="4"/>
      <c r="X296" s="4"/>
      <c r="Y296" s="4"/>
      <c r="Z296" s="4"/>
    </row>
    <row r="297" spans="1:31" ht="27.75" customHeight="1">
      <c r="A297" s="255" t="s">
        <v>115</v>
      </c>
      <c r="B297" s="255"/>
      <c r="C297" s="255"/>
      <c r="D297" s="255"/>
      <c r="E297" s="255"/>
      <c r="F297" s="255"/>
      <c r="G297" s="255"/>
      <c r="H297" s="71"/>
      <c r="I297" s="47"/>
      <c r="J297" s="48"/>
      <c r="K297" s="48"/>
    </row>
    <row r="298" spans="1:31" ht="26.25" customHeight="1">
      <c r="A298" s="215" t="s">
        <v>45</v>
      </c>
      <c r="B298" s="215"/>
      <c r="C298" s="215"/>
      <c r="D298" s="215"/>
      <c r="E298" s="215"/>
      <c r="F298" s="215"/>
      <c r="G298" s="215"/>
      <c r="H298" s="71"/>
      <c r="I298" s="47"/>
      <c r="J298" s="48"/>
      <c r="K298" s="48"/>
    </row>
    <row r="299" spans="1:31" ht="31.5">
      <c r="A299" s="80" t="s">
        <v>25</v>
      </c>
      <c r="B299" s="80" t="s">
        <v>46</v>
      </c>
      <c r="C299" s="225" t="s">
        <v>26</v>
      </c>
      <c r="D299" s="225"/>
      <c r="E299" s="225" t="s">
        <v>47</v>
      </c>
      <c r="F299" s="225"/>
      <c r="G299" s="80" t="s">
        <v>48</v>
      </c>
      <c r="H299" s="71"/>
      <c r="I299" s="47"/>
      <c r="J299" s="48"/>
      <c r="K299" s="48"/>
    </row>
    <row r="300" spans="1:31" ht="15.75">
      <c r="A300" s="256" t="s">
        <v>183</v>
      </c>
      <c r="B300" s="257"/>
      <c r="C300" s="257"/>
      <c r="D300" s="257"/>
      <c r="E300" s="257"/>
      <c r="F300" s="257"/>
      <c r="G300" s="258"/>
      <c r="H300" s="71"/>
      <c r="I300" s="47"/>
      <c r="J300" s="48"/>
      <c r="K300" s="48"/>
    </row>
    <row r="301" spans="1:31" ht="236.25">
      <c r="A301" s="123" t="s">
        <v>442</v>
      </c>
      <c r="B301" s="61" t="s">
        <v>443</v>
      </c>
      <c r="C301" s="189" t="s">
        <v>444</v>
      </c>
      <c r="D301" s="189"/>
      <c r="E301" s="189" t="s">
        <v>445</v>
      </c>
      <c r="F301" s="189"/>
      <c r="G301" s="63" t="s">
        <v>446</v>
      </c>
      <c r="H301" s="61" t="s">
        <v>447</v>
      </c>
      <c r="I301" s="47"/>
      <c r="J301" s="48"/>
      <c r="K301" s="48"/>
    </row>
    <row r="302" spans="1:31" ht="63">
      <c r="A302" s="123" t="s">
        <v>448</v>
      </c>
      <c r="B302" s="61" t="s">
        <v>449</v>
      </c>
      <c r="C302" s="189" t="s">
        <v>450</v>
      </c>
      <c r="D302" s="189"/>
      <c r="E302" s="189" t="s">
        <v>445</v>
      </c>
      <c r="F302" s="189"/>
      <c r="G302" s="63" t="s">
        <v>446</v>
      </c>
      <c r="H302" s="61" t="s">
        <v>447</v>
      </c>
      <c r="I302" s="47"/>
      <c r="J302" s="48"/>
      <c r="K302" s="48"/>
    </row>
    <row r="303" spans="1:31" ht="189">
      <c r="A303" s="123" t="s">
        <v>451</v>
      </c>
      <c r="B303" s="61" t="s">
        <v>452</v>
      </c>
      <c r="C303" s="189" t="s">
        <v>453</v>
      </c>
      <c r="D303" s="189"/>
      <c r="E303" s="189" t="s">
        <v>445</v>
      </c>
      <c r="F303" s="189"/>
      <c r="G303" s="63" t="s">
        <v>446</v>
      </c>
      <c r="H303" s="61" t="s">
        <v>447</v>
      </c>
      <c r="I303" s="47"/>
      <c r="J303" s="48"/>
      <c r="K303" s="48"/>
    </row>
    <row r="304" spans="1:31" ht="15.75">
      <c r="A304" s="206" t="s">
        <v>185</v>
      </c>
      <c r="B304" s="206"/>
      <c r="C304" s="206"/>
      <c r="D304" s="206"/>
      <c r="E304" s="206"/>
      <c r="F304" s="206"/>
      <c r="G304" s="206"/>
      <c r="H304" s="379"/>
      <c r="I304" s="47"/>
      <c r="J304" s="48"/>
      <c r="K304" s="48"/>
    </row>
    <row r="305" spans="1:26" ht="83.25" customHeight="1">
      <c r="A305" s="101">
        <v>90</v>
      </c>
      <c r="B305" s="124" t="s">
        <v>204</v>
      </c>
      <c r="C305" s="209" t="s">
        <v>205</v>
      </c>
      <c r="D305" s="210"/>
      <c r="E305" s="125" t="s">
        <v>206</v>
      </c>
      <c r="F305" s="126"/>
      <c r="G305" s="141" t="s">
        <v>199</v>
      </c>
      <c r="H305" s="381"/>
      <c r="I305" s="47"/>
      <c r="J305" s="48"/>
      <c r="K305" s="48"/>
    </row>
    <row r="306" spans="1:26" ht="84" customHeight="1">
      <c r="A306" s="61">
        <v>90</v>
      </c>
      <c r="B306" s="127" t="s">
        <v>207</v>
      </c>
      <c r="C306" s="189" t="s">
        <v>208</v>
      </c>
      <c r="D306" s="189"/>
      <c r="E306" s="189" t="s">
        <v>209</v>
      </c>
      <c r="F306" s="189"/>
      <c r="G306" s="84" t="s">
        <v>197</v>
      </c>
      <c r="H306" s="381"/>
      <c r="I306" s="51"/>
      <c r="J306" s="52"/>
      <c r="K306" s="52"/>
      <c r="L306" s="4"/>
      <c r="M306" s="4"/>
      <c r="N306" s="4"/>
      <c r="O306" s="4"/>
      <c r="P306" s="4"/>
      <c r="Q306" s="4"/>
      <c r="R306" s="4"/>
      <c r="S306" s="4"/>
      <c r="T306" s="4"/>
      <c r="U306" s="4"/>
      <c r="V306" s="4"/>
      <c r="W306" s="4"/>
      <c r="X306" s="4"/>
      <c r="Y306" s="4"/>
      <c r="Z306" s="4"/>
    </row>
    <row r="307" spans="1:26" ht="71.25" customHeight="1">
      <c r="A307" s="128">
        <v>1</v>
      </c>
      <c r="B307" s="129" t="s">
        <v>220</v>
      </c>
      <c r="C307" s="211" t="s">
        <v>221</v>
      </c>
      <c r="D307" s="212"/>
      <c r="E307" s="132" t="s">
        <v>127</v>
      </c>
      <c r="F307" s="133"/>
      <c r="G307" s="130" t="s">
        <v>201</v>
      </c>
      <c r="H307" s="381"/>
      <c r="I307" s="51"/>
      <c r="J307" s="52"/>
      <c r="K307" s="52"/>
      <c r="L307" s="4"/>
      <c r="M307" s="4"/>
      <c r="N307" s="4"/>
      <c r="O307" s="4"/>
      <c r="P307" s="4"/>
      <c r="Q307" s="4"/>
      <c r="R307" s="4"/>
      <c r="S307" s="4"/>
      <c r="T307" s="4"/>
      <c r="U307" s="4"/>
      <c r="V307" s="4"/>
      <c r="W307" s="4"/>
      <c r="X307" s="4"/>
      <c r="Y307" s="4"/>
      <c r="Z307" s="4"/>
    </row>
    <row r="308" spans="1:26" ht="75" customHeight="1">
      <c r="A308" s="131">
        <v>1</v>
      </c>
      <c r="B308" s="128" t="s">
        <v>701</v>
      </c>
      <c r="C308" s="213" t="s">
        <v>186</v>
      </c>
      <c r="D308" s="214"/>
      <c r="E308" s="213" t="s">
        <v>127</v>
      </c>
      <c r="F308" s="214"/>
      <c r="G308" s="130" t="s">
        <v>234</v>
      </c>
      <c r="H308" s="382"/>
      <c r="I308" s="53"/>
      <c r="J308" s="56"/>
      <c r="K308" s="56"/>
      <c r="L308" s="46"/>
      <c r="M308" s="46"/>
      <c r="N308" s="46"/>
      <c r="O308" s="46"/>
      <c r="P308" s="46"/>
      <c r="Q308" s="46"/>
      <c r="R308" s="46"/>
      <c r="S308" s="46"/>
      <c r="T308" s="46"/>
      <c r="U308" s="46"/>
      <c r="V308" s="46"/>
      <c r="W308" s="46"/>
      <c r="X308" s="46"/>
      <c r="Y308" s="46"/>
      <c r="Z308" s="46"/>
    </row>
    <row r="309" spans="1:26" ht="95.25" customHeight="1">
      <c r="A309" s="134">
        <v>90</v>
      </c>
      <c r="B309" s="135" t="s">
        <v>702</v>
      </c>
      <c r="C309" s="184" t="s">
        <v>704</v>
      </c>
      <c r="D309" s="185"/>
      <c r="E309" s="184" t="s">
        <v>127</v>
      </c>
      <c r="F309" s="185"/>
      <c r="G309" s="136" t="s">
        <v>703</v>
      </c>
      <c r="H309" s="381"/>
      <c r="I309" s="53"/>
      <c r="J309" s="56"/>
      <c r="K309" s="56"/>
      <c r="L309" s="46"/>
      <c r="M309" s="46"/>
      <c r="N309" s="46"/>
      <c r="O309" s="46"/>
      <c r="P309" s="46"/>
      <c r="Q309" s="46"/>
      <c r="R309" s="46"/>
      <c r="S309" s="46"/>
      <c r="T309" s="46"/>
      <c r="U309" s="46"/>
      <c r="V309" s="46"/>
      <c r="W309" s="46"/>
      <c r="X309" s="46"/>
      <c r="Y309" s="46"/>
      <c r="Z309" s="46"/>
    </row>
    <row r="310" spans="1:26" ht="78.75">
      <c r="A310" s="67">
        <v>90</v>
      </c>
      <c r="B310" s="135" t="s">
        <v>202</v>
      </c>
      <c r="C310" s="184" t="s">
        <v>203</v>
      </c>
      <c r="D310" s="185"/>
      <c r="E310" s="137" t="s">
        <v>127</v>
      </c>
      <c r="F310" s="138"/>
      <c r="G310" s="168" t="s">
        <v>234</v>
      </c>
      <c r="H310" s="381"/>
      <c r="I310" s="47"/>
      <c r="J310" s="48"/>
      <c r="K310" s="48"/>
    </row>
    <row r="311" spans="1:26" ht="15.75">
      <c r="A311" s="207" t="s">
        <v>188</v>
      </c>
      <c r="B311" s="208"/>
      <c r="C311" s="208"/>
      <c r="D311" s="208"/>
      <c r="E311" s="208"/>
      <c r="F311" s="208"/>
      <c r="G311" s="208"/>
      <c r="H311" s="380"/>
      <c r="I311" s="47"/>
      <c r="J311" s="48"/>
      <c r="K311" s="48"/>
    </row>
    <row r="312" spans="1:26" ht="15.75">
      <c r="A312" s="94">
        <v>1</v>
      </c>
      <c r="B312" s="94" t="s">
        <v>337</v>
      </c>
      <c r="C312" s="294" t="s">
        <v>338</v>
      </c>
      <c r="D312" s="295"/>
      <c r="E312" s="294" t="s">
        <v>339</v>
      </c>
      <c r="F312" s="295"/>
      <c r="G312" s="377" t="s">
        <v>340</v>
      </c>
      <c r="H312" s="376"/>
      <c r="I312" s="47"/>
      <c r="J312" s="48"/>
      <c r="K312" s="48"/>
    </row>
    <row r="313" spans="1:26" ht="15.75">
      <c r="A313" s="139">
        <v>2</v>
      </c>
      <c r="B313" s="94" t="s">
        <v>341</v>
      </c>
      <c r="C313" s="296" t="s">
        <v>342</v>
      </c>
      <c r="D313" s="297"/>
      <c r="E313" s="296" t="s">
        <v>339</v>
      </c>
      <c r="F313" s="297"/>
      <c r="G313" s="378" t="s">
        <v>343</v>
      </c>
      <c r="H313" s="376"/>
      <c r="I313" s="47"/>
      <c r="J313" s="48"/>
      <c r="K313" s="48"/>
    </row>
    <row r="314" spans="1:26" ht="66.75" customHeight="1">
      <c r="A314" s="139">
        <v>3</v>
      </c>
      <c r="B314" s="94" t="s">
        <v>341</v>
      </c>
      <c r="C314" s="296" t="s">
        <v>344</v>
      </c>
      <c r="D314" s="297"/>
      <c r="E314" s="296" t="s">
        <v>339</v>
      </c>
      <c r="F314" s="297"/>
      <c r="G314" s="98" t="s">
        <v>345</v>
      </c>
      <c r="H314" s="140"/>
      <c r="I314" s="47"/>
      <c r="J314" s="48"/>
      <c r="K314" s="48"/>
    </row>
    <row r="315" spans="1:26" ht="236.25">
      <c r="A315" s="61">
        <v>4</v>
      </c>
      <c r="B315" s="61" t="s">
        <v>346</v>
      </c>
      <c r="C315" s="189" t="s">
        <v>347</v>
      </c>
      <c r="D315" s="189"/>
      <c r="E315" s="189" t="s">
        <v>348</v>
      </c>
      <c r="F315" s="189"/>
      <c r="G315" s="63" t="s">
        <v>349</v>
      </c>
      <c r="H315" s="140"/>
      <c r="I315" s="47"/>
      <c r="J315" s="48"/>
      <c r="K315" s="48"/>
    </row>
    <row r="316" spans="1:26" ht="15.75">
      <c r="A316" s="244" t="s">
        <v>217</v>
      </c>
      <c r="B316" s="244"/>
      <c r="C316" s="244"/>
      <c r="D316" s="244"/>
      <c r="E316" s="244"/>
      <c r="F316" s="244"/>
      <c r="G316" s="244"/>
      <c r="H316" s="71"/>
      <c r="I316" s="57"/>
      <c r="J316" s="58"/>
      <c r="K316" s="58"/>
      <c r="L316" s="10"/>
      <c r="M316" s="10"/>
      <c r="N316" s="10"/>
      <c r="O316" s="10"/>
      <c r="P316" s="10"/>
      <c r="Q316" s="10"/>
      <c r="R316" s="10"/>
      <c r="S316" s="10"/>
      <c r="T316" s="10"/>
      <c r="U316" s="10"/>
      <c r="V316" s="10"/>
      <c r="W316" s="10"/>
      <c r="X316" s="10"/>
      <c r="Y316" s="10"/>
      <c r="Z316" s="10"/>
    </row>
    <row r="317" spans="1:26" ht="15.75" customHeight="1">
      <c r="A317" s="61">
        <v>90</v>
      </c>
      <c r="B317" s="61" t="s">
        <v>390</v>
      </c>
      <c r="C317" s="211" t="s">
        <v>373</v>
      </c>
      <c r="D317" s="212"/>
      <c r="E317" s="211" t="s">
        <v>391</v>
      </c>
      <c r="F317" s="212"/>
      <c r="G317" s="61" t="s">
        <v>392</v>
      </c>
      <c r="H317" s="71"/>
      <c r="I317" s="57"/>
      <c r="J317" s="58"/>
      <c r="K317" s="58"/>
      <c r="L317" s="10"/>
      <c r="M317" s="10"/>
      <c r="N317" s="10"/>
      <c r="O317" s="10"/>
      <c r="P317" s="10"/>
      <c r="Q317" s="10"/>
      <c r="R317" s="10"/>
      <c r="S317" s="10"/>
      <c r="T317" s="10"/>
      <c r="U317" s="10"/>
      <c r="V317" s="10"/>
      <c r="W317" s="10"/>
      <c r="X317" s="10"/>
      <c r="Y317" s="10"/>
      <c r="Z317" s="10"/>
    </row>
    <row r="318" spans="1:26" ht="15.75" customHeight="1">
      <c r="A318" s="61">
        <v>90</v>
      </c>
      <c r="B318" s="61" t="s">
        <v>393</v>
      </c>
      <c r="C318" s="211" t="s">
        <v>394</v>
      </c>
      <c r="D318" s="212"/>
      <c r="E318" s="211" t="s">
        <v>391</v>
      </c>
      <c r="F318" s="212"/>
      <c r="G318" s="61" t="s">
        <v>395</v>
      </c>
      <c r="H318" s="71"/>
      <c r="I318" s="57"/>
      <c r="J318" s="58"/>
      <c r="K318" s="58"/>
      <c r="L318" s="10"/>
      <c r="M318" s="10"/>
      <c r="N318" s="10"/>
      <c r="O318" s="10"/>
      <c r="P318" s="10"/>
      <c r="Q318" s="10"/>
      <c r="R318" s="10"/>
      <c r="S318" s="10"/>
      <c r="T318" s="10"/>
      <c r="U318" s="10"/>
      <c r="V318" s="10"/>
      <c r="W318" s="10"/>
      <c r="X318" s="10"/>
      <c r="Y318" s="10"/>
      <c r="Z318" s="10"/>
    </row>
    <row r="319" spans="1:26" ht="15.75" customHeight="1">
      <c r="A319" s="61">
        <v>2</v>
      </c>
      <c r="B319" s="61" t="s">
        <v>396</v>
      </c>
      <c r="C319" s="211" t="s">
        <v>397</v>
      </c>
      <c r="D319" s="212"/>
      <c r="E319" s="211" t="s">
        <v>391</v>
      </c>
      <c r="F319" s="212"/>
      <c r="G319" s="61" t="s">
        <v>398</v>
      </c>
      <c r="H319" s="71"/>
      <c r="I319" s="57"/>
      <c r="J319" s="58"/>
      <c r="K319" s="58"/>
      <c r="L319" s="10"/>
      <c r="M319" s="10"/>
      <c r="N319" s="10"/>
      <c r="O319" s="10"/>
      <c r="P319" s="10"/>
      <c r="Q319" s="10"/>
      <c r="R319" s="10"/>
      <c r="S319" s="10"/>
      <c r="T319" s="10"/>
      <c r="U319" s="10"/>
      <c r="V319" s="10"/>
      <c r="W319" s="10"/>
      <c r="X319" s="10"/>
      <c r="Y319" s="10"/>
      <c r="Z319" s="10"/>
    </row>
    <row r="320" spans="1:26" ht="63">
      <c r="A320" s="61">
        <v>2</v>
      </c>
      <c r="B320" s="61" t="s">
        <v>399</v>
      </c>
      <c r="C320" s="211" t="s">
        <v>400</v>
      </c>
      <c r="D320" s="212"/>
      <c r="E320" s="211" t="s">
        <v>391</v>
      </c>
      <c r="F320" s="212"/>
      <c r="G320" s="61" t="s">
        <v>401</v>
      </c>
      <c r="H320" s="71"/>
      <c r="I320" s="57"/>
      <c r="J320" s="58"/>
      <c r="K320" s="58"/>
      <c r="L320" s="10"/>
      <c r="M320" s="10"/>
      <c r="N320" s="10"/>
      <c r="O320" s="10"/>
      <c r="P320" s="10"/>
      <c r="Q320" s="10"/>
      <c r="R320" s="10"/>
      <c r="S320" s="10"/>
      <c r="T320" s="10"/>
      <c r="U320" s="10"/>
      <c r="V320" s="10"/>
      <c r="W320" s="10"/>
      <c r="X320" s="10"/>
      <c r="Y320" s="10"/>
      <c r="Z320" s="10"/>
    </row>
    <row r="321" spans="1:26" ht="78.75">
      <c r="A321" s="66">
        <v>9</v>
      </c>
      <c r="B321" s="61" t="s">
        <v>402</v>
      </c>
      <c r="C321" s="211" t="s">
        <v>403</v>
      </c>
      <c r="D321" s="212"/>
      <c r="E321" s="211" t="s">
        <v>391</v>
      </c>
      <c r="F321" s="212"/>
      <c r="G321" s="61" t="s">
        <v>404</v>
      </c>
      <c r="H321" s="71"/>
      <c r="I321" s="57"/>
      <c r="J321" s="58"/>
      <c r="K321" s="58"/>
      <c r="L321" s="10"/>
      <c r="M321" s="10"/>
      <c r="N321" s="10"/>
      <c r="O321" s="10"/>
      <c r="P321" s="10"/>
      <c r="Q321" s="10"/>
      <c r="R321" s="10"/>
      <c r="S321" s="10"/>
      <c r="T321" s="10"/>
      <c r="U321" s="10"/>
      <c r="V321" s="10"/>
      <c r="W321" s="10"/>
      <c r="X321" s="10"/>
      <c r="Y321" s="10"/>
      <c r="Z321" s="10"/>
    </row>
    <row r="322" spans="1:26" ht="15.75">
      <c r="A322" s="301" t="s">
        <v>216</v>
      </c>
      <c r="B322" s="302"/>
      <c r="C322" s="302"/>
      <c r="D322" s="302"/>
      <c r="E322" s="302"/>
      <c r="F322" s="302"/>
      <c r="G322" s="303"/>
      <c r="H322" s="71"/>
      <c r="I322" s="57"/>
      <c r="J322" s="58"/>
      <c r="K322" s="58"/>
      <c r="L322" s="10"/>
      <c r="M322" s="10"/>
      <c r="N322" s="10"/>
      <c r="O322" s="10"/>
      <c r="P322" s="10"/>
      <c r="Q322" s="10"/>
      <c r="R322" s="10"/>
      <c r="S322" s="10"/>
      <c r="T322" s="10"/>
      <c r="U322" s="10"/>
      <c r="V322" s="10"/>
      <c r="W322" s="10"/>
      <c r="X322" s="10"/>
      <c r="Y322" s="10"/>
      <c r="Z322" s="10"/>
    </row>
    <row r="323" spans="1:26" ht="31.5">
      <c r="A323" s="61">
        <v>1</v>
      </c>
      <c r="B323" s="61" t="s">
        <v>626</v>
      </c>
      <c r="C323" s="189" t="s">
        <v>627</v>
      </c>
      <c r="D323" s="189"/>
      <c r="E323" s="189" t="s">
        <v>216</v>
      </c>
      <c r="F323" s="189"/>
      <c r="G323" s="63" t="s">
        <v>628</v>
      </c>
      <c r="H323" s="71"/>
      <c r="I323" s="57"/>
      <c r="J323" s="58"/>
      <c r="K323" s="58"/>
      <c r="L323" s="10"/>
      <c r="M323" s="10"/>
      <c r="N323" s="10"/>
      <c r="O323" s="10"/>
      <c r="P323" s="10"/>
      <c r="Q323" s="10"/>
      <c r="R323" s="10"/>
      <c r="S323" s="10"/>
      <c r="T323" s="10"/>
      <c r="U323" s="10"/>
      <c r="V323" s="10"/>
      <c r="W323" s="10"/>
      <c r="X323" s="10"/>
      <c r="Y323" s="10"/>
      <c r="Z323" s="10"/>
    </row>
    <row r="324" spans="1:26" ht="31.5">
      <c r="A324" s="61">
        <v>2</v>
      </c>
      <c r="B324" s="61" t="s">
        <v>626</v>
      </c>
      <c r="C324" s="189" t="s">
        <v>629</v>
      </c>
      <c r="D324" s="189"/>
      <c r="E324" s="189" t="s">
        <v>216</v>
      </c>
      <c r="F324" s="189"/>
      <c r="G324" s="63" t="s">
        <v>630</v>
      </c>
      <c r="H324" s="71"/>
      <c r="I324" s="57"/>
      <c r="J324" s="58"/>
      <c r="K324" s="58"/>
      <c r="L324" s="10"/>
      <c r="M324" s="10"/>
      <c r="N324" s="10"/>
      <c r="O324" s="10"/>
      <c r="P324" s="10"/>
      <c r="Q324" s="10"/>
      <c r="R324" s="10"/>
      <c r="S324" s="10"/>
      <c r="T324" s="10"/>
      <c r="U324" s="10"/>
      <c r="V324" s="10"/>
      <c r="W324" s="10"/>
      <c r="X324" s="10"/>
      <c r="Y324" s="10"/>
      <c r="Z324" s="10"/>
    </row>
    <row r="325" spans="1:26" ht="31.5">
      <c r="A325" s="61">
        <v>3</v>
      </c>
      <c r="B325" s="61" t="s">
        <v>626</v>
      </c>
      <c r="C325" s="189" t="s">
        <v>631</v>
      </c>
      <c r="D325" s="189"/>
      <c r="E325" s="189" t="s">
        <v>216</v>
      </c>
      <c r="F325" s="189"/>
      <c r="G325" s="63" t="s">
        <v>632</v>
      </c>
      <c r="H325" s="71"/>
      <c r="I325" s="57"/>
      <c r="J325" s="58"/>
      <c r="K325" s="58"/>
      <c r="L325" s="10"/>
      <c r="M325" s="10"/>
      <c r="N325" s="10"/>
      <c r="O325" s="10"/>
      <c r="P325" s="10"/>
      <c r="Q325" s="10"/>
      <c r="R325" s="10"/>
      <c r="S325" s="10"/>
      <c r="T325" s="10"/>
      <c r="U325" s="10"/>
      <c r="V325" s="10"/>
      <c r="W325" s="10"/>
      <c r="X325" s="10"/>
      <c r="Y325" s="10"/>
      <c r="Z325" s="10"/>
    </row>
    <row r="326" spans="1:26" ht="31.5">
      <c r="A326" s="61">
        <v>4</v>
      </c>
      <c r="B326" s="61" t="s">
        <v>626</v>
      </c>
      <c r="C326" s="189" t="s">
        <v>633</v>
      </c>
      <c r="D326" s="189"/>
      <c r="E326" s="189" t="s">
        <v>216</v>
      </c>
      <c r="F326" s="189"/>
      <c r="G326" s="63" t="s">
        <v>634</v>
      </c>
      <c r="H326" s="71"/>
      <c r="I326" s="57"/>
      <c r="J326" s="58"/>
      <c r="K326" s="58"/>
      <c r="L326" s="10"/>
      <c r="M326" s="10"/>
      <c r="N326" s="10"/>
      <c r="O326" s="10"/>
      <c r="P326" s="10"/>
      <c r="Q326" s="10"/>
      <c r="R326" s="10"/>
      <c r="S326" s="10"/>
      <c r="T326" s="10"/>
      <c r="U326" s="10"/>
      <c r="V326" s="10"/>
      <c r="W326" s="10"/>
      <c r="X326" s="10"/>
      <c r="Y326" s="10"/>
      <c r="Z326" s="10"/>
    </row>
    <row r="327" spans="1:26" ht="15.75">
      <c r="A327" s="61">
        <v>5</v>
      </c>
      <c r="B327" s="61" t="s">
        <v>635</v>
      </c>
      <c r="C327" s="189" t="s">
        <v>636</v>
      </c>
      <c r="D327" s="189"/>
      <c r="E327" s="189" t="s">
        <v>216</v>
      </c>
      <c r="F327" s="189"/>
      <c r="G327" s="63" t="s">
        <v>637</v>
      </c>
      <c r="H327" s="71"/>
      <c r="I327" s="57"/>
      <c r="J327" s="58"/>
      <c r="K327" s="58"/>
      <c r="L327" s="10"/>
      <c r="M327" s="10"/>
      <c r="N327" s="10"/>
      <c r="O327" s="10"/>
      <c r="P327" s="10"/>
      <c r="Q327" s="10"/>
      <c r="R327" s="10"/>
      <c r="S327" s="10"/>
      <c r="T327" s="10"/>
      <c r="U327" s="10"/>
      <c r="V327" s="10"/>
      <c r="W327" s="10"/>
      <c r="X327" s="10"/>
      <c r="Y327" s="10"/>
      <c r="Z327" s="10"/>
    </row>
    <row r="328" spans="1:26" ht="15.75">
      <c r="A328" s="61">
        <v>6</v>
      </c>
      <c r="B328" s="61" t="s">
        <v>638</v>
      </c>
      <c r="C328" s="189" t="s">
        <v>639</v>
      </c>
      <c r="D328" s="189"/>
      <c r="E328" s="189" t="s">
        <v>216</v>
      </c>
      <c r="F328" s="189"/>
      <c r="G328" s="63"/>
      <c r="H328" s="71"/>
      <c r="I328" s="57"/>
      <c r="J328" s="58"/>
      <c r="K328" s="58"/>
      <c r="L328" s="10"/>
      <c r="M328" s="10"/>
      <c r="N328" s="10"/>
      <c r="O328" s="10"/>
      <c r="P328" s="10"/>
      <c r="Q328" s="10"/>
      <c r="R328" s="10"/>
      <c r="S328" s="10"/>
      <c r="T328" s="10"/>
      <c r="U328" s="10"/>
      <c r="V328" s="10"/>
      <c r="W328" s="10"/>
      <c r="X328" s="10"/>
      <c r="Y328" s="10"/>
      <c r="Z328" s="10"/>
    </row>
    <row r="329" spans="1:26" ht="31.5">
      <c r="A329" s="61"/>
      <c r="B329" s="61" t="s">
        <v>640</v>
      </c>
      <c r="C329" s="234" t="s">
        <v>641</v>
      </c>
      <c r="D329" s="212"/>
      <c r="E329" s="211" t="s">
        <v>216</v>
      </c>
      <c r="F329" s="212"/>
      <c r="G329" s="63"/>
      <c r="H329" s="71"/>
      <c r="I329" s="57"/>
      <c r="J329" s="58"/>
      <c r="K329" s="58"/>
      <c r="L329" s="10"/>
      <c r="M329" s="10"/>
      <c r="N329" s="10"/>
      <c r="O329" s="10"/>
      <c r="P329" s="10"/>
      <c r="Q329" s="10"/>
      <c r="R329" s="10"/>
      <c r="S329" s="10"/>
      <c r="T329" s="10"/>
      <c r="U329" s="10"/>
      <c r="V329" s="10"/>
      <c r="W329" s="10"/>
      <c r="X329" s="10"/>
      <c r="Y329" s="10"/>
      <c r="Z329" s="10"/>
    </row>
    <row r="330" spans="1:26" ht="31.5">
      <c r="A330" s="101">
        <v>7</v>
      </c>
      <c r="B330" s="101" t="s">
        <v>642</v>
      </c>
      <c r="C330" s="290" t="s">
        <v>643</v>
      </c>
      <c r="D330" s="260"/>
      <c r="E330" s="260" t="s">
        <v>216</v>
      </c>
      <c r="F330" s="260"/>
      <c r="G330" s="104" t="s">
        <v>644</v>
      </c>
      <c r="H330" s="71"/>
      <c r="I330" s="57"/>
      <c r="J330" s="58"/>
      <c r="K330" s="58"/>
      <c r="L330" s="10"/>
      <c r="M330" s="10"/>
      <c r="N330" s="10"/>
      <c r="O330" s="10"/>
      <c r="P330" s="10"/>
      <c r="Q330" s="10"/>
      <c r="R330" s="10"/>
      <c r="S330" s="10"/>
      <c r="T330" s="10"/>
      <c r="U330" s="10"/>
      <c r="V330" s="10"/>
      <c r="W330" s="10"/>
      <c r="X330" s="10"/>
      <c r="Y330" s="10"/>
      <c r="Z330" s="10"/>
    </row>
    <row r="331" spans="1:26" ht="15.75">
      <c r="A331" s="81" t="s">
        <v>627</v>
      </c>
      <c r="B331" s="82"/>
      <c r="C331" s="142" t="s">
        <v>631</v>
      </c>
      <c r="D331" s="143"/>
      <c r="E331" s="143"/>
      <c r="F331" s="82" t="s">
        <v>645</v>
      </c>
      <c r="G331" s="83"/>
      <c r="H331" s="71"/>
      <c r="I331" s="57"/>
      <c r="J331" s="58"/>
      <c r="K331" s="58"/>
      <c r="L331" s="10"/>
      <c r="M331" s="10"/>
      <c r="N331" s="10"/>
      <c r="O331" s="10"/>
      <c r="P331" s="10"/>
      <c r="Q331" s="10"/>
      <c r="R331" s="10"/>
      <c r="S331" s="10"/>
      <c r="T331" s="10"/>
      <c r="U331" s="10"/>
      <c r="V331" s="10"/>
      <c r="W331" s="10"/>
      <c r="X331" s="10"/>
      <c r="Y331" s="10"/>
      <c r="Z331" s="10"/>
    </row>
    <row r="332" spans="1:26" ht="15.75">
      <c r="A332" s="66"/>
      <c r="B332" s="61"/>
      <c r="C332" s="81"/>
      <c r="D332" s="83"/>
      <c r="E332" s="81"/>
      <c r="F332" s="83"/>
      <c r="G332" s="61"/>
      <c r="H332" s="71"/>
      <c r="I332" s="57"/>
      <c r="J332" s="58"/>
      <c r="K332" s="58"/>
      <c r="L332" s="10"/>
      <c r="M332" s="10"/>
      <c r="N332" s="10"/>
      <c r="O332" s="10"/>
      <c r="P332" s="10"/>
      <c r="Q332" s="10"/>
      <c r="R332" s="10"/>
      <c r="S332" s="10"/>
      <c r="T332" s="10"/>
      <c r="U332" s="10"/>
      <c r="V332" s="10"/>
      <c r="W332" s="10"/>
      <c r="X332" s="10"/>
      <c r="Y332" s="10"/>
      <c r="Z332" s="10"/>
    </row>
    <row r="333" spans="1:26" ht="15.75" customHeight="1">
      <c r="A333" s="66"/>
      <c r="B333" s="61"/>
      <c r="C333" s="81"/>
      <c r="D333" s="83"/>
      <c r="E333" s="81"/>
      <c r="F333" s="83"/>
      <c r="G333" s="61"/>
      <c r="H333" s="71"/>
      <c r="I333" s="57"/>
      <c r="J333" s="58"/>
      <c r="K333" s="58"/>
      <c r="L333" s="10"/>
      <c r="M333" s="10"/>
      <c r="N333" s="10"/>
      <c r="O333" s="10"/>
      <c r="P333" s="10"/>
      <c r="Q333" s="10"/>
      <c r="R333" s="10"/>
      <c r="S333" s="10"/>
      <c r="T333" s="10"/>
      <c r="U333" s="10"/>
      <c r="V333" s="10"/>
      <c r="W333" s="10"/>
      <c r="X333" s="10"/>
      <c r="Y333" s="10"/>
      <c r="Z333" s="10"/>
    </row>
    <row r="334" spans="1:26" ht="15.75">
      <c r="A334" s="66"/>
      <c r="B334" s="61"/>
      <c r="C334" s="81"/>
      <c r="D334" s="83"/>
      <c r="E334" s="81"/>
      <c r="F334" s="83"/>
      <c r="G334" s="61"/>
      <c r="H334" s="71"/>
      <c r="I334" s="57"/>
      <c r="J334" s="58"/>
      <c r="K334" s="58"/>
      <c r="L334" s="10"/>
      <c r="M334" s="10"/>
      <c r="N334" s="10"/>
      <c r="O334" s="10"/>
      <c r="P334" s="10"/>
      <c r="Q334" s="10"/>
      <c r="R334" s="10"/>
      <c r="S334" s="10"/>
      <c r="T334" s="10"/>
      <c r="U334" s="10"/>
      <c r="V334" s="10"/>
      <c r="W334" s="10"/>
      <c r="X334" s="10"/>
      <c r="Y334" s="10"/>
      <c r="Z334" s="10"/>
    </row>
    <row r="335" spans="1:26" ht="15.75" customHeight="1">
      <c r="A335" s="66"/>
      <c r="B335" s="61"/>
      <c r="C335" s="81"/>
      <c r="D335" s="83"/>
      <c r="E335" s="81"/>
      <c r="F335" s="83"/>
      <c r="G335" s="61"/>
      <c r="H335" s="71"/>
      <c r="I335" s="57"/>
      <c r="J335" s="58"/>
      <c r="K335" s="58"/>
      <c r="L335" s="10"/>
      <c r="M335" s="10"/>
      <c r="N335" s="10"/>
      <c r="O335" s="10"/>
      <c r="P335" s="10"/>
      <c r="Q335" s="10"/>
      <c r="R335" s="10"/>
      <c r="S335" s="10"/>
      <c r="T335" s="10"/>
      <c r="U335" s="10"/>
      <c r="V335" s="10"/>
      <c r="W335" s="10"/>
      <c r="X335" s="10"/>
      <c r="Y335" s="10"/>
      <c r="Z335" s="10"/>
    </row>
    <row r="336" spans="1:26" ht="38.25" customHeight="1">
      <c r="A336" s="66"/>
      <c r="B336" s="61"/>
      <c r="C336" s="81"/>
      <c r="D336" s="83"/>
      <c r="E336" s="81"/>
      <c r="F336" s="83"/>
      <c r="G336" s="61"/>
      <c r="H336" s="71"/>
      <c r="I336" s="57"/>
      <c r="J336" s="58"/>
      <c r="K336" s="58"/>
      <c r="L336" s="10"/>
      <c r="M336" s="10"/>
      <c r="N336" s="10"/>
      <c r="O336" s="10"/>
      <c r="P336" s="10"/>
      <c r="Q336" s="10"/>
      <c r="R336" s="10"/>
      <c r="S336" s="10"/>
      <c r="T336" s="10"/>
      <c r="U336" s="10"/>
      <c r="V336" s="10"/>
      <c r="W336" s="10"/>
      <c r="X336" s="10"/>
      <c r="Y336" s="10"/>
      <c r="Z336" s="10"/>
    </row>
    <row r="337" spans="1:26" ht="15.75" customHeight="1">
      <c r="A337" s="66"/>
      <c r="B337" s="61"/>
      <c r="C337" s="81"/>
      <c r="D337" s="83"/>
      <c r="E337" s="81"/>
      <c r="F337" s="83"/>
      <c r="G337" s="61"/>
      <c r="H337" s="71"/>
      <c r="I337" s="57"/>
      <c r="J337" s="58"/>
      <c r="K337" s="58"/>
      <c r="L337" s="10"/>
      <c r="M337" s="10"/>
      <c r="N337" s="10"/>
      <c r="O337" s="10"/>
      <c r="P337" s="10"/>
      <c r="Q337" s="10"/>
      <c r="R337" s="10"/>
      <c r="S337" s="10"/>
      <c r="T337" s="10"/>
      <c r="U337" s="10"/>
      <c r="V337" s="10"/>
      <c r="W337" s="10"/>
      <c r="X337" s="10"/>
      <c r="Y337" s="10"/>
      <c r="Z337" s="10"/>
    </row>
    <row r="338" spans="1:26" ht="39.75" customHeight="1">
      <c r="A338" s="144"/>
      <c r="B338" s="109"/>
      <c r="C338" s="145"/>
      <c r="D338" s="146"/>
      <c r="E338" s="145"/>
      <c r="F338" s="146"/>
      <c r="G338" s="61"/>
      <c r="H338" s="71"/>
      <c r="I338" s="57"/>
      <c r="J338" s="58"/>
      <c r="K338" s="58"/>
      <c r="L338" s="10"/>
      <c r="M338" s="10"/>
      <c r="N338" s="10"/>
      <c r="O338" s="10"/>
      <c r="P338" s="10"/>
      <c r="Q338" s="10"/>
      <c r="R338" s="10"/>
      <c r="S338" s="10"/>
      <c r="T338" s="10"/>
      <c r="U338" s="10"/>
      <c r="V338" s="10"/>
      <c r="W338" s="10"/>
      <c r="X338" s="10"/>
      <c r="Y338" s="10"/>
      <c r="Z338" s="10"/>
    </row>
    <row r="339" spans="1:26" ht="15.75" customHeight="1">
      <c r="A339" s="114"/>
      <c r="B339" s="114"/>
      <c r="C339" s="114"/>
      <c r="D339" s="114"/>
      <c r="E339" s="114"/>
      <c r="F339" s="114"/>
      <c r="G339" s="114"/>
      <c r="H339" s="71"/>
      <c r="I339" s="57"/>
      <c r="J339" s="58"/>
      <c r="K339" s="58"/>
      <c r="L339" s="10"/>
      <c r="M339" s="10"/>
      <c r="N339" s="10"/>
      <c r="O339" s="10"/>
      <c r="P339" s="10"/>
      <c r="Q339" s="10"/>
      <c r="R339" s="10"/>
      <c r="S339" s="10"/>
      <c r="T339" s="10"/>
      <c r="U339" s="10"/>
      <c r="V339" s="10"/>
      <c r="W339" s="10"/>
      <c r="X339" s="10"/>
      <c r="Y339" s="10"/>
      <c r="Z339" s="10"/>
    </row>
    <row r="340" spans="1:26" ht="15.75" customHeight="1">
      <c r="A340" s="280" t="s">
        <v>107</v>
      </c>
      <c r="B340" s="281"/>
      <c r="C340" s="281"/>
      <c r="D340" s="281"/>
      <c r="E340" s="281"/>
      <c r="F340" s="281"/>
      <c r="G340" s="282"/>
      <c r="H340" s="71"/>
      <c r="I340" s="57"/>
      <c r="J340" s="58"/>
      <c r="K340" s="58"/>
      <c r="L340" s="10"/>
      <c r="M340" s="10"/>
      <c r="N340" s="10"/>
      <c r="O340" s="10"/>
      <c r="P340" s="10"/>
      <c r="Q340" s="10"/>
      <c r="R340" s="10"/>
      <c r="S340" s="10"/>
      <c r="T340" s="10"/>
      <c r="U340" s="10"/>
      <c r="V340" s="10"/>
      <c r="W340" s="10"/>
      <c r="X340" s="10"/>
      <c r="Y340" s="10"/>
      <c r="Z340" s="10"/>
    </row>
    <row r="341" spans="1:26" ht="33.75" customHeight="1">
      <c r="A341" s="283" t="s">
        <v>90</v>
      </c>
      <c r="B341" s="284"/>
      <c r="C341" s="283" t="s">
        <v>26</v>
      </c>
      <c r="D341" s="284"/>
      <c r="E341" s="147" t="s">
        <v>82</v>
      </c>
      <c r="F341" s="283" t="s">
        <v>91</v>
      </c>
      <c r="G341" s="284"/>
      <c r="H341" s="71"/>
      <c r="I341" s="57"/>
      <c r="J341" s="58"/>
      <c r="K341" s="58"/>
      <c r="L341" s="10"/>
      <c r="M341" s="10"/>
      <c r="N341" s="10"/>
      <c r="O341" s="10"/>
      <c r="P341" s="10"/>
      <c r="Q341" s="10"/>
      <c r="R341" s="10"/>
      <c r="S341" s="10"/>
      <c r="T341" s="10"/>
      <c r="U341" s="10"/>
      <c r="V341" s="10"/>
      <c r="W341" s="10"/>
      <c r="X341" s="10"/>
      <c r="Y341" s="10"/>
      <c r="Z341" s="10"/>
    </row>
    <row r="342" spans="1:26" ht="25.5" customHeight="1">
      <c r="A342" s="211" t="s">
        <v>700</v>
      </c>
      <c r="B342" s="212"/>
      <c r="C342" s="211" t="s">
        <v>219</v>
      </c>
      <c r="D342" s="212"/>
      <c r="E342" s="148" t="s">
        <v>228</v>
      </c>
      <c r="F342" s="191" t="s">
        <v>218</v>
      </c>
      <c r="G342" s="202"/>
      <c r="H342" s="71"/>
      <c r="I342" s="57"/>
      <c r="J342" s="58"/>
      <c r="K342" s="58"/>
      <c r="L342" s="10"/>
      <c r="M342" s="10"/>
      <c r="N342" s="10"/>
      <c r="O342" s="10"/>
      <c r="P342" s="10"/>
      <c r="Q342" s="10"/>
      <c r="R342" s="10"/>
      <c r="S342" s="10"/>
      <c r="T342" s="10"/>
      <c r="U342" s="10"/>
      <c r="V342" s="10"/>
      <c r="W342" s="10"/>
      <c r="X342" s="10"/>
      <c r="Y342" s="10"/>
      <c r="Z342" s="10"/>
    </row>
    <row r="343" spans="1:26" ht="15.75" customHeight="1">
      <c r="A343" s="149"/>
      <c r="B343" s="150"/>
      <c r="C343" s="150"/>
      <c r="D343" s="150"/>
      <c r="E343" s="150"/>
      <c r="F343" s="150"/>
      <c r="G343" s="150"/>
      <c r="H343" s="71"/>
      <c r="I343" s="57"/>
      <c r="J343" s="58"/>
      <c r="K343" s="58"/>
      <c r="L343" s="10"/>
      <c r="M343" s="10"/>
      <c r="N343" s="11"/>
      <c r="O343" s="11"/>
      <c r="P343" s="11"/>
      <c r="Q343" s="11"/>
      <c r="R343" s="11"/>
      <c r="S343" s="11"/>
      <c r="T343" s="11"/>
      <c r="U343" s="11"/>
      <c r="V343" s="11"/>
      <c r="W343" s="11"/>
      <c r="X343" s="11"/>
      <c r="Y343" s="11"/>
      <c r="Z343" s="11"/>
    </row>
    <row r="344" spans="1:26" ht="15.75">
      <c r="A344" s="215" t="s">
        <v>124</v>
      </c>
      <c r="B344" s="215"/>
      <c r="C344" s="215"/>
      <c r="D344" s="215"/>
      <c r="E344" s="215"/>
      <c r="F344" s="215"/>
      <c r="G344" s="215"/>
      <c r="H344" s="71"/>
      <c r="I344" s="47"/>
      <c r="J344" s="48"/>
      <c r="K344" s="48"/>
    </row>
    <row r="345" spans="1:26" ht="110.25">
      <c r="A345" s="151" t="s">
        <v>98</v>
      </c>
      <c r="B345" s="151" t="s">
        <v>123</v>
      </c>
      <c r="C345" s="152" t="s">
        <v>122</v>
      </c>
      <c r="D345" s="216" t="s">
        <v>97</v>
      </c>
      <c r="E345" s="216"/>
      <c r="F345" s="216"/>
      <c r="G345" s="152" t="s">
        <v>44</v>
      </c>
      <c r="H345" s="71"/>
      <c r="I345" s="47"/>
      <c r="J345" s="48"/>
      <c r="K345" s="48"/>
    </row>
    <row r="346" spans="1:26" ht="48.75" customHeight="1">
      <c r="A346" s="81">
        <v>15</v>
      </c>
      <c r="B346" s="61">
        <v>10</v>
      </c>
      <c r="C346" s="61">
        <v>5</v>
      </c>
      <c r="D346" s="189" t="s">
        <v>710</v>
      </c>
      <c r="E346" s="189"/>
      <c r="F346" s="189"/>
      <c r="G346" s="63" t="s">
        <v>184</v>
      </c>
      <c r="H346" s="71"/>
      <c r="I346" s="47"/>
      <c r="J346" s="48"/>
      <c r="K346" s="48"/>
    </row>
    <row r="347" spans="1:26" ht="15.75">
      <c r="A347" s="137"/>
      <c r="B347" s="67"/>
      <c r="C347" s="109"/>
      <c r="D347" s="217"/>
      <c r="E347" s="218"/>
      <c r="F347" s="219"/>
      <c r="G347" s="114"/>
      <c r="H347" s="77"/>
      <c r="I347" s="47"/>
      <c r="J347" s="48"/>
      <c r="K347" s="48"/>
    </row>
    <row r="348" spans="1:26" ht="15.75">
      <c r="A348" s="243"/>
      <c r="B348" s="230"/>
      <c r="C348" s="230"/>
      <c r="D348" s="230"/>
      <c r="E348" s="230"/>
      <c r="F348" s="230"/>
      <c r="G348" s="230"/>
      <c r="H348" s="77"/>
      <c r="I348" s="47"/>
      <c r="J348" s="48"/>
      <c r="K348" s="48"/>
    </row>
    <row r="349" spans="1:26" ht="15.75">
      <c r="A349" s="153"/>
      <c r="B349" s="154"/>
      <c r="C349" s="154"/>
      <c r="D349" s="154"/>
      <c r="E349" s="154"/>
      <c r="F349" s="154"/>
      <c r="G349" s="155"/>
      <c r="H349" s="156"/>
      <c r="I349" s="47"/>
      <c r="J349" s="48"/>
      <c r="K349" s="48"/>
    </row>
    <row r="350" spans="1:26" ht="15.75">
      <c r="A350" s="285" t="s">
        <v>119</v>
      </c>
      <c r="B350" s="286"/>
      <c r="C350" s="286"/>
      <c r="D350" s="286"/>
      <c r="E350" s="286"/>
      <c r="F350" s="286"/>
      <c r="G350" s="287"/>
      <c r="H350" s="156"/>
      <c r="I350" s="47"/>
      <c r="J350" s="48"/>
      <c r="K350" s="48"/>
    </row>
    <row r="351" spans="1:26" ht="15.75">
      <c r="A351" s="245" t="s">
        <v>120</v>
      </c>
      <c r="B351" s="246"/>
      <c r="C351" s="246"/>
      <c r="D351" s="246"/>
      <c r="E351" s="246"/>
      <c r="F351" s="246"/>
      <c r="G351" s="247"/>
      <c r="H351" s="156"/>
      <c r="I351" s="47"/>
      <c r="J351" s="48"/>
      <c r="K351" s="48"/>
    </row>
    <row r="352" spans="1:26" ht="15.75">
      <c r="A352" s="283" t="s">
        <v>99</v>
      </c>
      <c r="B352" s="284"/>
      <c r="C352" s="283" t="s">
        <v>100</v>
      </c>
      <c r="D352" s="284"/>
      <c r="E352" s="283" t="s">
        <v>91</v>
      </c>
      <c r="F352" s="289"/>
      <c r="G352" s="284"/>
      <c r="H352" s="156"/>
      <c r="I352" s="47"/>
      <c r="J352" s="48"/>
      <c r="K352" s="48"/>
    </row>
    <row r="353" spans="1:11" ht="15.75">
      <c r="A353" s="198" t="s">
        <v>217</v>
      </c>
      <c r="B353" s="199"/>
      <c r="C353" s="199"/>
      <c r="D353" s="199"/>
      <c r="E353" s="199"/>
      <c r="F353" s="199"/>
      <c r="G353" s="200"/>
      <c r="H353" s="156"/>
      <c r="I353" s="47"/>
      <c r="J353" s="48"/>
      <c r="K353" s="48"/>
    </row>
    <row r="354" spans="1:11" ht="15.75">
      <c r="A354" s="201">
        <v>20</v>
      </c>
      <c r="B354" s="201"/>
      <c r="C354" s="201" t="s">
        <v>668</v>
      </c>
      <c r="D354" s="201"/>
      <c r="E354" s="298" t="s">
        <v>672</v>
      </c>
      <c r="F354" s="298"/>
      <c r="G354" s="298"/>
      <c r="H354" s="156"/>
      <c r="I354" s="47"/>
      <c r="J354" s="48"/>
      <c r="K354" s="48"/>
    </row>
    <row r="355" spans="1:11" ht="15.75">
      <c r="A355" s="201">
        <v>109</v>
      </c>
      <c r="B355" s="201"/>
      <c r="C355" s="201" t="s">
        <v>669</v>
      </c>
      <c r="D355" s="201"/>
      <c r="E355" s="203" t="s">
        <v>673</v>
      </c>
      <c r="F355" s="203"/>
      <c r="G355" s="203"/>
      <c r="H355" s="156"/>
      <c r="I355" s="47"/>
      <c r="J355" s="48"/>
      <c r="K355" s="48"/>
    </row>
    <row r="356" spans="1:11" ht="15.75">
      <c r="A356" s="201">
        <v>181</v>
      </c>
      <c r="B356" s="201"/>
      <c r="C356" s="201" t="s">
        <v>670</v>
      </c>
      <c r="D356" s="201"/>
      <c r="E356" s="203" t="s">
        <v>673</v>
      </c>
      <c r="F356" s="203"/>
      <c r="G356" s="203"/>
      <c r="H356" s="156"/>
      <c r="I356" s="47"/>
      <c r="J356" s="48"/>
      <c r="K356" s="48"/>
    </row>
    <row r="357" spans="1:11" ht="15.75">
      <c r="A357" s="220">
        <v>6954</v>
      </c>
      <c r="B357" s="220"/>
      <c r="C357" s="201" t="s">
        <v>671</v>
      </c>
      <c r="D357" s="201"/>
      <c r="E357" s="203" t="s">
        <v>673</v>
      </c>
      <c r="F357" s="203"/>
      <c r="G357" s="203"/>
      <c r="H357" s="157"/>
      <c r="I357" s="193"/>
      <c r="J357" s="48"/>
      <c r="K357" s="48"/>
    </row>
    <row r="358" spans="1:11" ht="15.75">
      <c r="A358" s="194"/>
      <c r="B358" s="194"/>
      <c r="C358" s="195"/>
      <c r="D358" s="195"/>
      <c r="E358" s="190"/>
      <c r="F358" s="190"/>
      <c r="G358" s="190"/>
      <c r="H358" s="158"/>
      <c r="I358" s="193"/>
      <c r="J358" s="48"/>
      <c r="K358" s="48"/>
    </row>
    <row r="359" spans="1:11" ht="15.75">
      <c r="A359" s="196"/>
      <c r="B359" s="196"/>
      <c r="C359" s="195"/>
      <c r="D359" s="195"/>
      <c r="E359" s="197"/>
      <c r="F359" s="197"/>
      <c r="G359" s="197"/>
      <c r="H359" s="158"/>
      <c r="I359" s="193"/>
      <c r="J359" s="48"/>
      <c r="K359" s="48"/>
    </row>
    <row r="360" spans="1:11" ht="15.75">
      <c r="A360" s="198" t="s">
        <v>183</v>
      </c>
      <c r="B360" s="199"/>
      <c r="C360" s="199"/>
      <c r="D360" s="199"/>
      <c r="E360" s="199"/>
      <c r="F360" s="199"/>
      <c r="G360" s="200"/>
      <c r="H360" s="156"/>
      <c r="I360" s="47"/>
      <c r="J360" s="48"/>
      <c r="K360" s="48"/>
    </row>
    <row r="361" spans="1:11" ht="63.75" customHeight="1">
      <c r="A361" s="174">
        <v>1</v>
      </c>
      <c r="B361" s="175"/>
      <c r="C361" s="195" t="s">
        <v>674</v>
      </c>
      <c r="D361" s="195"/>
      <c r="E361" s="384" t="s">
        <v>684</v>
      </c>
      <c r="F361" s="385"/>
      <c r="G361" s="386"/>
      <c r="H361" s="156"/>
      <c r="I361" s="47"/>
      <c r="J361" s="48"/>
      <c r="K361" s="48"/>
    </row>
    <row r="362" spans="1:11" ht="63.75" customHeight="1">
      <c r="A362" s="176"/>
      <c r="B362" s="177"/>
      <c r="C362" s="195"/>
      <c r="D362" s="195"/>
      <c r="E362" s="387"/>
      <c r="F362" s="388"/>
      <c r="G362" s="389"/>
      <c r="H362" s="156"/>
      <c r="I362" s="47"/>
      <c r="J362" s="48"/>
      <c r="K362" s="48"/>
    </row>
    <row r="363" spans="1:11" ht="54.75" customHeight="1">
      <c r="A363" s="162">
        <v>1</v>
      </c>
      <c r="B363" s="159"/>
      <c r="C363" s="195" t="s">
        <v>675</v>
      </c>
      <c r="D363" s="195"/>
      <c r="E363" s="384" t="s">
        <v>684</v>
      </c>
      <c r="F363" s="385"/>
      <c r="G363" s="386"/>
      <c r="H363" s="156"/>
      <c r="I363" s="47"/>
      <c r="J363" s="48"/>
      <c r="K363" s="48"/>
    </row>
    <row r="364" spans="1:11" ht="63.75" customHeight="1">
      <c r="A364" s="162">
        <v>1</v>
      </c>
      <c r="B364" s="159"/>
      <c r="C364" s="195" t="s">
        <v>676</v>
      </c>
      <c r="D364" s="195"/>
      <c r="E364" s="387"/>
      <c r="F364" s="388"/>
      <c r="G364" s="389"/>
      <c r="H364" s="156"/>
      <c r="I364" s="47"/>
      <c r="J364" s="48"/>
      <c r="K364" s="48"/>
    </row>
    <row r="365" spans="1:11" ht="15.75">
      <c r="A365" s="162">
        <v>1</v>
      </c>
      <c r="B365" s="159"/>
      <c r="C365" s="195" t="s">
        <v>677</v>
      </c>
      <c r="D365" s="195"/>
      <c r="E365" s="384" t="s">
        <v>684</v>
      </c>
      <c r="F365" s="385"/>
      <c r="G365" s="386"/>
      <c r="H365" s="156"/>
      <c r="I365" s="47"/>
      <c r="J365" s="48"/>
      <c r="K365" s="48"/>
    </row>
    <row r="366" spans="1:11" ht="15.75">
      <c r="A366" s="162">
        <v>1</v>
      </c>
      <c r="B366" s="159"/>
      <c r="C366" s="195" t="s">
        <v>678</v>
      </c>
      <c r="D366" s="195"/>
      <c r="E366" s="387"/>
      <c r="F366" s="388"/>
      <c r="G366" s="389"/>
      <c r="H366" s="156"/>
      <c r="I366" s="47"/>
      <c r="J366" s="48"/>
      <c r="K366" s="48"/>
    </row>
    <row r="367" spans="1:11" ht="15.75">
      <c r="A367" s="162">
        <v>1</v>
      </c>
      <c r="B367" s="159"/>
      <c r="C367" s="195" t="s">
        <v>679</v>
      </c>
      <c r="D367" s="195"/>
      <c r="E367" s="384" t="s">
        <v>684</v>
      </c>
      <c r="F367" s="385"/>
      <c r="G367" s="386"/>
      <c r="H367" s="156"/>
      <c r="I367" s="47"/>
      <c r="J367" s="48"/>
      <c r="K367" s="48"/>
    </row>
    <row r="368" spans="1:11" ht="15.75">
      <c r="A368" s="162">
        <v>1</v>
      </c>
      <c r="B368" s="159"/>
      <c r="C368" s="195" t="s">
        <v>680</v>
      </c>
      <c r="D368" s="195"/>
      <c r="E368" s="387"/>
      <c r="F368" s="388"/>
      <c r="G368" s="389"/>
      <c r="H368" s="156"/>
      <c r="I368" s="47"/>
      <c r="J368" s="48"/>
      <c r="K368" s="48"/>
    </row>
    <row r="369" spans="1:11" ht="15.75">
      <c r="A369" s="160">
        <v>1</v>
      </c>
      <c r="B369" s="161"/>
      <c r="C369" s="195" t="s">
        <v>681</v>
      </c>
      <c r="D369" s="195"/>
      <c r="E369" s="384" t="s">
        <v>684</v>
      </c>
      <c r="F369" s="385"/>
      <c r="G369" s="386"/>
      <c r="H369" s="156"/>
      <c r="I369" s="47"/>
      <c r="J369" s="48"/>
      <c r="K369" s="48"/>
    </row>
    <row r="370" spans="1:11" ht="15.75">
      <c r="A370" s="204">
        <v>1</v>
      </c>
      <c r="B370" s="205"/>
      <c r="C370" s="195" t="s">
        <v>682</v>
      </c>
      <c r="D370" s="195"/>
      <c r="E370" s="387"/>
      <c r="F370" s="388"/>
      <c r="G370" s="389"/>
      <c r="H370" s="156"/>
      <c r="I370" s="47"/>
      <c r="J370" s="48"/>
      <c r="K370" s="48"/>
    </row>
    <row r="371" spans="1:11" ht="15.75">
      <c r="A371" s="204">
        <v>1</v>
      </c>
      <c r="B371" s="205"/>
      <c r="C371" s="174" t="s">
        <v>683</v>
      </c>
      <c r="D371" s="175"/>
      <c r="E371" s="384" t="s">
        <v>684</v>
      </c>
      <c r="F371" s="385"/>
      <c r="G371" s="386"/>
      <c r="H371" s="156"/>
      <c r="I371" s="47"/>
      <c r="J371" s="48"/>
      <c r="K371" s="48"/>
    </row>
    <row r="372" spans="1:11" ht="15.75">
      <c r="A372" s="204">
        <v>7</v>
      </c>
      <c r="B372" s="205"/>
      <c r="C372" s="176"/>
      <c r="D372" s="177"/>
      <c r="E372" s="387"/>
      <c r="F372" s="388"/>
      <c r="G372" s="389"/>
      <c r="H372" s="156"/>
      <c r="I372" s="47"/>
      <c r="J372" s="48"/>
      <c r="K372" s="48"/>
    </row>
    <row r="373" spans="1:11" ht="15.75">
      <c r="A373" s="204"/>
      <c r="B373" s="205"/>
      <c r="C373" s="224"/>
      <c r="D373" s="202"/>
      <c r="E373" s="221"/>
      <c r="F373" s="222"/>
      <c r="G373" s="223"/>
      <c r="H373" s="156"/>
      <c r="I373" s="47"/>
      <c r="J373" s="48"/>
      <c r="K373" s="48"/>
    </row>
    <row r="374" spans="1:11" ht="15.75">
      <c r="A374" s="186" t="s">
        <v>216</v>
      </c>
      <c r="B374" s="187"/>
      <c r="C374" s="187"/>
      <c r="D374" s="187"/>
      <c r="E374" s="187"/>
      <c r="F374" s="187"/>
      <c r="G374" s="188"/>
      <c r="H374" s="156"/>
      <c r="I374" s="47"/>
      <c r="J374" s="48"/>
      <c r="K374" s="48"/>
    </row>
    <row r="375" spans="1:11" ht="47.25">
      <c r="A375" s="190">
        <v>2</v>
      </c>
      <c r="B375" s="190"/>
      <c r="C375" s="189" t="s">
        <v>646</v>
      </c>
      <c r="D375" s="189"/>
      <c r="E375" s="163" t="s">
        <v>647</v>
      </c>
      <c r="F375" s="191" t="s">
        <v>648</v>
      </c>
      <c r="G375" s="192"/>
      <c r="H375" s="156"/>
      <c r="I375" s="47"/>
      <c r="J375" s="48"/>
      <c r="K375" s="48"/>
    </row>
    <row r="376" spans="1:11" ht="31.5">
      <c r="A376" s="190">
        <v>34</v>
      </c>
      <c r="B376" s="190"/>
      <c r="C376" s="189" t="s">
        <v>649</v>
      </c>
      <c r="D376" s="189"/>
      <c r="E376" s="163" t="s">
        <v>650</v>
      </c>
      <c r="F376" s="191" t="s">
        <v>651</v>
      </c>
      <c r="G376" s="192"/>
      <c r="H376" s="156"/>
      <c r="I376" s="47"/>
      <c r="J376" s="48"/>
      <c r="K376" s="48"/>
    </row>
    <row r="377" spans="1:11" ht="31.5">
      <c r="A377" s="190">
        <v>10</v>
      </c>
      <c r="B377" s="190"/>
      <c r="C377" s="189" t="s">
        <v>652</v>
      </c>
      <c r="D377" s="189"/>
      <c r="E377" s="163" t="s">
        <v>653</v>
      </c>
      <c r="F377" s="191" t="s">
        <v>654</v>
      </c>
      <c r="G377" s="192"/>
      <c r="H377" s="156"/>
      <c r="I377" s="47"/>
      <c r="J377" s="48"/>
      <c r="K377" s="48"/>
    </row>
    <row r="378" spans="1:11" ht="31.5">
      <c r="A378" s="190">
        <v>121</v>
      </c>
      <c r="B378" s="190"/>
      <c r="C378" s="189" t="s">
        <v>655</v>
      </c>
      <c r="D378" s="189"/>
      <c r="E378" s="163" t="s">
        <v>656</v>
      </c>
      <c r="F378" s="191" t="s">
        <v>657</v>
      </c>
      <c r="G378" s="192"/>
      <c r="H378" s="156"/>
      <c r="I378" s="47"/>
      <c r="J378" s="48"/>
      <c r="K378" s="48"/>
    </row>
    <row r="379" spans="1:11" ht="44.25" customHeight="1">
      <c r="A379" s="190">
        <f>115+94+98</f>
        <v>307</v>
      </c>
      <c r="B379" s="190"/>
      <c r="C379" s="189" t="s">
        <v>658</v>
      </c>
      <c r="D379" s="189"/>
      <c r="E379" s="163" t="s">
        <v>659</v>
      </c>
      <c r="F379" s="191" t="s">
        <v>660</v>
      </c>
      <c r="G379" s="192"/>
      <c r="H379" s="156"/>
      <c r="I379" s="47"/>
      <c r="J379" s="48"/>
      <c r="K379" s="48"/>
    </row>
    <row r="380" spans="1:11" ht="31.5">
      <c r="A380" s="190">
        <v>569</v>
      </c>
      <c r="B380" s="190"/>
      <c r="C380" s="189" t="s">
        <v>661</v>
      </c>
      <c r="D380" s="189"/>
      <c r="E380" s="163" t="s">
        <v>662</v>
      </c>
      <c r="F380" s="191" t="s">
        <v>663</v>
      </c>
      <c r="G380" s="192"/>
      <c r="H380" s="156"/>
      <c r="I380" s="47"/>
      <c r="J380" s="48"/>
      <c r="K380" s="48"/>
    </row>
    <row r="381" spans="1:11" ht="31.5">
      <c r="A381" s="190">
        <v>174</v>
      </c>
      <c r="B381" s="190"/>
      <c r="C381" s="189" t="s">
        <v>664</v>
      </c>
      <c r="D381" s="189"/>
      <c r="E381" s="163" t="s">
        <v>662</v>
      </c>
      <c r="F381" s="191" t="s">
        <v>663</v>
      </c>
      <c r="G381" s="192"/>
      <c r="H381" s="156"/>
      <c r="I381" s="47"/>
      <c r="J381" s="48"/>
      <c r="K381" s="48"/>
    </row>
    <row r="382" spans="1:11" ht="15.75">
      <c r="A382" s="251"/>
      <c r="B382" s="252"/>
      <c r="C382" s="251"/>
      <c r="D382" s="252"/>
      <c r="E382" s="164"/>
      <c r="F382" s="165"/>
      <c r="G382" s="166"/>
      <c r="H382" s="71"/>
      <c r="I382" s="47"/>
      <c r="J382" s="48"/>
      <c r="K382" s="48"/>
    </row>
    <row r="383" spans="1:11" ht="15.75">
      <c r="A383" s="251"/>
      <c r="B383" s="252"/>
      <c r="C383" s="251"/>
      <c r="D383" s="252"/>
      <c r="E383" s="164"/>
      <c r="F383" s="165"/>
      <c r="G383" s="166"/>
      <c r="H383" s="71"/>
      <c r="I383" s="47"/>
      <c r="J383" s="48"/>
      <c r="K383" s="48"/>
    </row>
    <row r="384" spans="1:11" ht="15.75">
      <c r="A384" s="243"/>
      <c r="B384" s="230"/>
      <c r="C384" s="230"/>
      <c r="D384" s="230"/>
      <c r="E384" s="230"/>
      <c r="F384" s="230"/>
      <c r="G384" s="230"/>
      <c r="H384" s="71"/>
      <c r="I384" s="47"/>
      <c r="J384" s="48"/>
      <c r="K384" s="48"/>
    </row>
    <row r="385" spans="1:11" ht="15.75">
      <c r="A385" s="85"/>
      <c r="B385" s="86"/>
      <c r="C385" s="86"/>
      <c r="D385" s="86"/>
      <c r="E385" s="86"/>
      <c r="F385" s="86"/>
      <c r="G385" s="86"/>
      <c r="H385" s="71"/>
      <c r="I385" s="47"/>
      <c r="J385" s="48"/>
      <c r="K385" s="48"/>
    </row>
    <row r="386" spans="1:11" ht="15.75">
      <c r="A386" s="236" t="s">
        <v>116</v>
      </c>
      <c r="B386" s="236"/>
      <c r="C386" s="236"/>
      <c r="D386" s="236"/>
      <c r="E386" s="236"/>
      <c r="F386" s="236"/>
      <c r="G386" s="236"/>
      <c r="H386" s="71"/>
      <c r="I386" s="47"/>
      <c r="J386" s="48"/>
      <c r="K386" s="48"/>
    </row>
    <row r="387" spans="1:11" ht="31.5">
      <c r="A387" s="152" t="s">
        <v>92</v>
      </c>
      <c r="B387" s="152" t="s">
        <v>93</v>
      </c>
      <c r="C387" s="216" t="s">
        <v>96</v>
      </c>
      <c r="D387" s="216"/>
      <c r="E387" s="152" t="s">
        <v>94</v>
      </c>
      <c r="F387" s="216" t="s">
        <v>95</v>
      </c>
      <c r="G387" s="216"/>
      <c r="H387" s="71"/>
      <c r="I387" s="47"/>
      <c r="J387" s="48"/>
      <c r="K387" s="48"/>
    </row>
    <row r="388" spans="1:11" ht="409.5">
      <c r="A388" s="167" t="s">
        <v>227</v>
      </c>
      <c r="B388" s="67">
        <v>23</v>
      </c>
      <c r="C388" s="237" t="s">
        <v>223</v>
      </c>
      <c r="D388" s="237"/>
      <c r="E388" s="68" t="s">
        <v>224</v>
      </c>
      <c r="F388" s="238" t="s">
        <v>665</v>
      </c>
      <c r="G388" s="239"/>
      <c r="H388" s="71"/>
      <c r="I388" s="47"/>
      <c r="J388" s="48"/>
      <c r="K388" s="48"/>
    </row>
    <row r="389" spans="1:11" ht="15.75">
      <c r="A389" s="109"/>
      <c r="B389" s="109"/>
      <c r="C389" s="230"/>
      <c r="D389" s="230"/>
      <c r="E389" s="109"/>
      <c r="F389" s="230"/>
      <c r="G389" s="230"/>
      <c r="H389" s="71"/>
      <c r="I389" s="47"/>
      <c r="J389" s="48"/>
      <c r="K389" s="48"/>
    </row>
    <row r="390" spans="1:11" ht="15.75">
      <c r="A390" s="169"/>
      <c r="B390" s="169"/>
      <c r="C390" s="169"/>
      <c r="D390" s="169"/>
      <c r="E390" s="71"/>
      <c r="F390" s="71"/>
      <c r="G390" s="71"/>
      <c r="H390" s="71"/>
      <c r="I390" s="47"/>
      <c r="J390" s="48"/>
      <c r="K390" s="48"/>
    </row>
    <row r="391" spans="1:11" ht="15.75">
      <c r="A391" s="271" t="s">
        <v>121</v>
      </c>
      <c r="B391" s="288"/>
      <c r="C391" s="288"/>
      <c r="D391" s="288"/>
      <c r="E391" s="288"/>
      <c r="F391" s="288"/>
      <c r="G391" s="288"/>
      <c r="H391" s="71"/>
      <c r="I391" s="47"/>
      <c r="J391" s="48"/>
      <c r="K391" s="48"/>
    </row>
    <row r="392" spans="1:11" ht="15.75">
      <c r="A392" s="215" t="s">
        <v>126</v>
      </c>
      <c r="B392" s="215"/>
      <c r="C392" s="215"/>
      <c r="D392" s="215"/>
      <c r="E392" s="215"/>
      <c r="F392" s="215"/>
      <c r="G392" s="215"/>
      <c r="H392" s="71"/>
      <c r="I392" s="47"/>
      <c r="J392" s="48"/>
      <c r="K392" s="48"/>
    </row>
    <row r="393" spans="1:11" ht="31.5">
      <c r="A393" s="152" t="s">
        <v>49</v>
      </c>
      <c r="B393" s="152" t="s">
        <v>50</v>
      </c>
      <c r="C393" s="216" t="s">
        <v>26</v>
      </c>
      <c r="D393" s="216"/>
      <c r="E393" s="152" t="s">
        <v>51</v>
      </c>
      <c r="F393" s="216" t="s">
        <v>84</v>
      </c>
      <c r="G393" s="216"/>
      <c r="H393" s="71"/>
      <c r="I393" s="47"/>
      <c r="J393" s="48"/>
      <c r="K393" s="48"/>
    </row>
    <row r="394" spans="1:11" ht="21" customHeight="1">
      <c r="A394" s="88">
        <v>13931</v>
      </c>
      <c r="B394" s="170">
        <v>44775</v>
      </c>
      <c r="C394" s="184" t="s">
        <v>705</v>
      </c>
      <c r="D394" s="185"/>
      <c r="E394" s="67" t="s">
        <v>706</v>
      </c>
      <c r="F394" s="278" t="s">
        <v>199</v>
      </c>
      <c r="G394" s="279"/>
      <c r="H394" s="71"/>
      <c r="I394" s="47"/>
      <c r="J394" s="48"/>
      <c r="K394" s="48"/>
    </row>
    <row r="395" spans="1:11" ht="31.5" customHeight="1">
      <c r="A395" s="243" t="s">
        <v>87</v>
      </c>
      <c r="B395" s="230"/>
      <c r="C395" s="230"/>
      <c r="D395" s="230"/>
      <c r="E395" s="230"/>
      <c r="F395" s="230"/>
      <c r="G395" s="230"/>
      <c r="H395" s="71"/>
      <c r="I395" s="47"/>
      <c r="J395" s="48"/>
      <c r="K395" s="48"/>
    </row>
    <row r="396" spans="1:11" ht="31.5" customHeight="1">
      <c r="A396" s="86"/>
      <c r="B396" s="86"/>
      <c r="C396" s="86"/>
      <c r="D396" s="86"/>
      <c r="E396" s="86"/>
      <c r="F396" s="86"/>
      <c r="G396" s="86"/>
      <c r="H396" s="71"/>
      <c r="I396" s="47"/>
      <c r="J396" s="48"/>
      <c r="K396" s="48"/>
    </row>
    <row r="397" spans="1:11" ht="31.5" customHeight="1">
      <c r="A397" s="241" t="s">
        <v>108</v>
      </c>
      <c r="B397" s="241"/>
      <c r="C397" s="241"/>
      <c r="D397" s="241"/>
      <c r="E397" s="241"/>
      <c r="F397" s="241"/>
      <c r="G397" s="241"/>
      <c r="H397" s="71"/>
      <c r="I397" s="47"/>
      <c r="J397" s="48"/>
      <c r="K397" s="48"/>
    </row>
    <row r="398" spans="1:11" ht="31.5" customHeight="1">
      <c r="A398" s="242" t="s">
        <v>109</v>
      </c>
      <c r="B398" s="242"/>
      <c r="C398" s="242"/>
      <c r="D398" s="242"/>
      <c r="E398" s="242"/>
      <c r="F398" s="242"/>
      <c r="G398" s="242"/>
      <c r="H398" s="71"/>
      <c r="I398" s="47"/>
      <c r="J398" s="48"/>
      <c r="K398" s="48"/>
    </row>
    <row r="399" spans="1:11" ht="57" customHeight="1">
      <c r="A399" s="225" t="s">
        <v>53</v>
      </c>
      <c r="B399" s="225"/>
      <c r="C399" s="225"/>
      <c r="D399" s="225"/>
      <c r="E399" s="225"/>
      <c r="F399" s="225"/>
      <c r="G399" s="225"/>
      <c r="H399" s="71"/>
      <c r="I399" s="47"/>
      <c r="J399" s="48"/>
      <c r="K399" s="48"/>
    </row>
    <row r="400" spans="1:11" ht="31.5" customHeight="1">
      <c r="A400" s="87" t="s">
        <v>85</v>
      </c>
      <c r="B400" s="87" t="s">
        <v>82</v>
      </c>
      <c r="C400" s="225" t="s">
        <v>26</v>
      </c>
      <c r="D400" s="225"/>
      <c r="E400" s="225"/>
      <c r="F400" s="225" t="s">
        <v>54</v>
      </c>
      <c r="G400" s="225"/>
      <c r="H400" s="71"/>
      <c r="I400" s="47"/>
      <c r="J400" s="48"/>
      <c r="K400" s="48"/>
    </row>
    <row r="401" spans="1:11" ht="42.75" customHeight="1">
      <c r="A401" s="61">
        <v>13</v>
      </c>
      <c r="B401" s="171">
        <v>45107</v>
      </c>
      <c r="C401" s="211" t="s">
        <v>595</v>
      </c>
      <c r="D401" s="250"/>
      <c r="E401" s="212"/>
      <c r="F401" s="234" t="s">
        <v>596</v>
      </c>
      <c r="G401" s="235"/>
      <c r="H401" s="71"/>
      <c r="I401" s="47"/>
      <c r="J401" s="48"/>
      <c r="K401" s="48"/>
    </row>
    <row r="402" spans="1:11" ht="15.75">
      <c r="A402" s="67"/>
      <c r="B402" s="67"/>
      <c r="C402" s="230"/>
      <c r="D402" s="230"/>
      <c r="E402" s="230"/>
      <c r="F402" s="230"/>
      <c r="G402" s="230"/>
      <c r="H402" s="71"/>
      <c r="I402" s="47"/>
      <c r="J402" s="48"/>
      <c r="K402" s="48"/>
    </row>
    <row r="403" spans="1:11" ht="15.75">
      <c r="A403" s="67"/>
      <c r="B403" s="67"/>
      <c r="C403" s="230"/>
      <c r="D403" s="230"/>
      <c r="E403" s="230"/>
      <c r="F403" s="230"/>
      <c r="G403" s="230"/>
      <c r="H403" s="71"/>
      <c r="I403" s="47"/>
      <c r="J403" s="48"/>
      <c r="K403" s="48"/>
    </row>
    <row r="404" spans="1:11" ht="15.75">
      <c r="A404" s="67"/>
      <c r="B404" s="67"/>
      <c r="C404" s="230"/>
      <c r="D404" s="230"/>
      <c r="E404" s="230"/>
      <c r="F404" s="230"/>
      <c r="G404" s="230"/>
      <c r="H404" s="71"/>
      <c r="I404" s="47"/>
      <c r="J404" s="48"/>
      <c r="K404" s="48"/>
    </row>
    <row r="405" spans="1:11" ht="15.75">
      <c r="A405" s="243"/>
      <c r="B405" s="230"/>
      <c r="C405" s="230"/>
      <c r="D405" s="230"/>
      <c r="E405" s="230"/>
      <c r="F405" s="230"/>
      <c r="G405" s="230"/>
      <c r="H405" s="74"/>
      <c r="I405" s="47"/>
      <c r="J405" s="48"/>
      <c r="K405" s="48"/>
    </row>
    <row r="406" spans="1:11" ht="15.75">
      <c r="A406" s="71"/>
      <c r="B406" s="71"/>
      <c r="C406" s="71"/>
      <c r="D406" s="71"/>
      <c r="E406" s="71"/>
      <c r="F406" s="71"/>
      <c r="G406" s="71"/>
      <c r="H406" s="74"/>
      <c r="I406" s="47"/>
      <c r="J406" s="48"/>
      <c r="K406" s="48"/>
    </row>
    <row r="407" spans="1:11" ht="15.75">
      <c r="A407" s="225" t="s">
        <v>55</v>
      </c>
      <c r="B407" s="225"/>
      <c r="C407" s="225"/>
      <c r="D407" s="225"/>
      <c r="E407" s="225"/>
      <c r="F407" s="225"/>
      <c r="G407" s="225"/>
      <c r="H407" s="71"/>
      <c r="I407" s="47"/>
      <c r="J407" s="48"/>
      <c r="K407" s="48"/>
    </row>
    <row r="408" spans="1:11" ht="31.5">
      <c r="A408" s="87" t="s">
        <v>85</v>
      </c>
      <c r="B408" s="87" t="s">
        <v>82</v>
      </c>
      <c r="C408" s="225" t="s">
        <v>26</v>
      </c>
      <c r="D408" s="225"/>
      <c r="E408" s="225"/>
      <c r="F408" s="225" t="s">
        <v>54</v>
      </c>
      <c r="G408" s="225"/>
      <c r="H408" s="71"/>
      <c r="I408" s="47"/>
      <c r="J408" s="48"/>
      <c r="K408" s="48"/>
    </row>
    <row r="409" spans="1:11" ht="41.25" customHeight="1">
      <c r="A409" s="61">
        <v>8</v>
      </c>
      <c r="B409" s="171">
        <v>45027</v>
      </c>
      <c r="C409" s="189" t="s">
        <v>597</v>
      </c>
      <c r="D409" s="189"/>
      <c r="E409" s="189"/>
      <c r="F409" s="232" t="s">
        <v>598</v>
      </c>
      <c r="G409" s="233"/>
      <c r="H409" s="71"/>
      <c r="I409" s="47"/>
      <c r="J409" s="48"/>
      <c r="K409" s="48"/>
    </row>
    <row r="410" spans="1:11" ht="41.25" customHeight="1">
      <c r="A410" s="61">
        <v>9</v>
      </c>
      <c r="B410" s="171">
        <v>45056</v>
      </c>
      <c r="C410" s="189" t="s">
        <v>599</v>
      </c>
      <c r="D410" s="189"/>
      <c r="E410" s="189"/>
      <c r="F410" s="232" t="s">
        <v>600</v>
      </c>
      <c r="G410" s="233"/>
      <c r="H410" s="71"/>
      <c r="I410" s="47"/>
      <c r="J410" s="48"/>
      <c r="K410" s="48"/>
    </row>
    <row r="411" spans="1:11" ht="30" customHeight="1">
      <c r="A411" s="61">
        <v>10</v>
      </c>
      <c r="B411" s="171">
        <v>45075</v>
      </c>
      <c r="C411" s="189" t="s">
        <v>601</v>
      </c>
      <c r="D411" s="189"/>
      <c r="E411" s="189"/>
      <c r="F411" s="234" t="s">
        <v>602</v>
      </c>
      <c r="G411" s="235"/>
      <c r="H411" s="71"/>
      <c r="I411" s="47"/>
      <c r="J411" s="48"/>
      <c r="K411" s="48"/>
    </row>
    <row r="412" spans="1:11" ht="37.5" customHeight="1">
      <c r="A412" s="61">
        <v>11</v>
      </c>
      <c r="B412" s="171">
        <v>45075</v>
      </c>
      <c r="C412" s="189" t="s">
        <v>603</v>
      </c>
      <c r="D412" s="189"/>
      <c r="E412" s="189"/>
      <c r="F412" s="234" t="s">
        <v>604</v>
      </c>
      <c r="G412" s="235"/>
      <c r="H412" s="71"/>
      <c r="I412" s="47"/>
      <c r="J412" s="48"/>
      <c r="K412" s="48"/>
    </row>
    <row r="413" spans="1:11" ht="29.25" customHeight="1">
      <c r="A413" s="61">
        <v>12</v>
      </c>
      <c r="B413" s="171">
        <v>45105</v>
      </c>
      <c r="C413" s="189" t="s">
        <v>605</v>
      </c>
      <c r="D413" s="189"/>
      <c r="E413" s="189"/>
      <c r="F413" s="234" t="s">
        <v>606</v>
      </c>
      <c r="G413" s="235"/>
      <c r="H413" s="71"/>
      <c r="I413" s="47"/>
      <c r="J413" s="48"/>
      <c r="K413" s="48"/>
    </row>
    <row r="414" spans="1:11" ht="15.75">
      <c r="A414" s="61"/>
      <c r="B414" s="171"/>
      <c r="C414" s="211"/>
      <c r="D414" s="250"/>
      <c r="E414" s="212"/>
      <c r="F414" s="240"/>
      <c r="G414" s="235"/>
      <c r="H414" s="71"/>
      <c r="I414" s="47"/>
      <c r="J414" s="48"/>
      <c r="K414" s="48"/>
    </row>
    <row r="415" spans="1:11" ht="15.75">
      <c r="A415" s="61"/>
      <c r="B415" s="171"/>
      <c r="C415" s="211"/>
      <c r="D415" s="250"/>
      <c r="E415" s="212"/>
      <c r="F415" s="233"/>
      <c r="G415" s="233"/>
      <c r="H415" s="71"/>
      <c r="I415" s="47"/>
      <c r="J415" s="48"/>
      <c r="K415" s="48"/>
    </row>
    <row r="416" spans="1:11" ht="1.5" customHeight="1">
      <c r="A416" s="122"/>
      <c r="B416" s="122"/>
      <c r="C416" s="226"/>
      <c r="D416" s="227"/>
      <c r="E416" s="228"/>
      <c r="F416" s="226"/>
      <c r="G416" s="228"/>
      <c r="H416" s="71"/>
      <c r="I416" s="47"/>
      <c r="J416" s="48"/>
      <c r="K416" s="48"/>
    </row>
    <row r="417" spans="1:11" ht="15.75">
      <c r="A417" s="67"/>
      <c r="B417" s="67"/>
      <c r="C417" s="230"/>
      <c r="D417" s="230"/>
      <c r="E417" s="230"/>
      <c r="F417" s="230"/>
      <c r="G417" s="230"/>
      <c r="H417" s="71"/>
      <c r="I417" s="47"/>
      <c r="J417" s="48"/>
      <c r="K417" s="48"/>
    </row>
    <row r="418" spans="1:11" ht="15.75" hidden="1" customHeight="1">
      <c r="A418" s="243"/>
      <c r="B418" s="230"/>
      <c r="C418" s="230"/>
      <c r="D418" s="230"/>
      <c r="E418" s="230"/>
      <c r="F418" s="230"/>
      <c r="G418" s="230"/>
      <c r="H418" s="71"/>
      <c r="I418" s="47"/>
      <c r="J418" s="48"/>
      <c r="K418" s="48"/>
    </row>
    <row r="419" spans="1:11" ht="15.75">
      <c r="A419" s="71"/>
      <c r="B419" s="71"/>
      <c r="C419" s="71"/>
      <c r="D419" s="71"/>
      <c r="E419" s="71"/>
      <c r="F419" s="71"/>
      <c r="G419" s="71"/>
      <c r="H419" s="71"/>
      <c r="I419" s="47"/>
      <c r="J419" s="48"/>
      <c r="K419" s="48"/>
    </row>
    <row r="420" spans="1:11" ht="15.75">
      <c r="A420" s="225" t="s">
        <v>56</v>
      </c>
      <c r="B420" s="225"/>
      <c r="C420" s="225"/>
      <c r="D420" s="225"/>
      <c r="E420" s="225"/>
      <c r="F420" s="225"/>
      <c r="G420" s="225"/>
      <c r="H420" s="71"/>
      <c r="I420" s="47"/>
      <c r="J420" s="48"/>
      <c r="K420" s="48"/>
    </row>
    <row r="421" spans="1:11" ht="31.5">
      <c r="A421" s="87" t="s">
        <v>85</v>
      </c>
      <c r="B421" s="87" t="s">
        <v>82</v>
      </c>
      <c r="C421" s="225" t="s">
        <v>26</v>
      </c>
      <c r="D421" s="225"/>
      <c r="E421" s="225"/>
      <c r="F421" s="225" t="s">
        <v>54</v>
      </c>
      <c r="G421" s="225"/>
      <c r="H421" s="71"/>
      <c r="I421" s="47"/>
      <c r="J421" s="48"/>
      <c r="K421" s="48"/>
    </row>
    <row r="422" spans="1:11" ht="15.75">
      <c r="A422" s="67"/>
      <c r="B422" s="67"/>
      <c r="C422" s="230"/>
      <c r="D422" s="230"/>
      <c r="E422" s="230"/>
      <c r="F422" s="230"/>
      <c r="G422" s="230"/>
      <c r="H422" s="71"/>
      <c r="I422" s="47"/>
      <c r="J422" s="48"/>
      <c r="K422" s="48"/>
    </row>
    <row r="423" spans="1:11" ht="15.75">
      <c r="A423" s="67"/>
      <c r="B423" s="67"/>
      <c r="C423" s="230"/>
      <c r="D423" s="230"/>
      <c r="E423" s="230"/>
      <c r="F423" s="230"/>
      <c r="G423" s="230"/>
      <c r="H423" s="71"/>
      <c r="I423" s="47"/>
      <c r="J423" s="48"/>
      <c r="K423" s="48"/>
    </row>
    <row r="424" spans="1:11" ht="15.75">
      <c r="A424" s="67"/>
      <c r="B424" s="67"/>
      <c r="C424" s="230"/>
      <c r="D424" s="230"/>
      <c r="E424" s="230"/>
      <c r="F424" s="230"/>
      <c r="G424" s="230"/>
      <c r="H424" s="71"/>
      <c r="I424" s="47"/>
      <c r="J424" s="48"/>
      <c r="K424" s="48"/>
    </row>
    <row r="425" spans="1:11" ht="15.75">
      <c r="A425" s="71"/>
      <c r="B425" s="71"/>
      <c r="C425" s="71"/>
      <c r="D425" s="71"/>
      <c r="E425" s="71"/>
      <c r="F425" s="71"/>
      <c r="G425" s="71"/>
      <c r="H425" s="71"/>
      <c r="I425" s="47"/>
      <c r="J425" s="48"/>
      <c r="K425" s="48"/>
    </row>
    <row r="426" spans="1:11" ht="15.75">
      <c r="A426" s="225" t="s">
        <v>57</v>
      </c>
      <c r="B426" s="225"/>
      <c r="C426" s="225"/>
      <c r="D426" s="225"/>
      <c r="E426" s="225"/>
      <c r="F426" s="225"/>
      <c r="G426" s="225"/>
      <c r="H426" s="71"/>
      <c r="I426" s="47"/>
      <c r="J426" s="48"/>
      <c r="K426" s="48"/>
    </row>
    <row r="427" spans="1:11" ht="31.5">
      <c r="A427" s="87" t="s">
        <v>85</v>
      </c>
      <c r="B427" s="87" t="s">
        <v>82</v>
      </c>
      <c r="C427" s="225" t="s">
        <v>26</v>
      </c>
      <c r="D427" s="225"/>
      <c r="E427" s="225"/>
      <c r="F427" s="225" t="s">
        <v>54</v>
      </c>
      <c r="G427" s="225"/>
      <c r="H427" s="71"/>
      <c r="I427" s="47"/>
      <c r="J427" s="48"/>
      <c r="K427" s="48"/>
    </row>
    <row r="428" spans="1:11" ht="15.75">
      <c r="A428" s="61">
        <v>3</v>
      </c>
      <c r="B428" s="171">
        <v>45035</v>
      </c>
      <c r="C428" s="189" t="s">
        <v>607</v>
      </c>
      <c r="D428" s="189"/>
      <c r="E428" s="189"/>
      <c r="F428" s="232" t="s">
        <v>608</v>
      </c>
      <c r="G428" s="233"/>
      <c r="H428" s="71"/>
      <c r="I428" s="47"/>
      <c r="J428" s="48"/>
      <c r="K428" s="48"/>
    </row>
    <row r="429" spans="1:11" ht="46.5" customHeight="1">
      <c r="A429" s="61">
        <v>4</v>
      </c>
      <c r="B429" s="171">
        <v>45056</v>
      </c>
      <c r="C429" s="189" t="s">
        <v>609</v>
      </c>
      <c r="D429" s="189"/>
      <c r="E429" s="189"/>
      <c r="F429" s="232" t="s">
        <v>610</v>
      </c>
      <c r="G429" s="233"/>
      <c r="H429" s="71"/>
      <c r="I429" s="47"/>
      <c r="J429" s="48"/>
      <c r="K429" s="48"/>
    </row>
    <row r="430" spans="1:11" ht="45.75" customHeight="1">
      <c r="A430" s="61">
        <v>5</v>
      </c>
      <c r="B430" s="171">
        <v>45104</v>
      </c>
      <c r="C430" s="189" t="s">
        <v>611</v>
      </c>
      <c r="D430" s="189"/>
      <c r="E430" s="189"/>
      <c r="F430" s="229" t="s">
        <v>612</v>
      </c>
      <c r="G430" s="230"/>
      <c r="H430" s="71"/>
      <c r="I430" s="47"/>
      <c r="J430" s="48"/>
      <c r="K430" s="48"/>
    </row>
    <row r="431" spans="1:11" ht="15.75">
      <c r="A431" s="172"/>
      <c r="B431" s="172"/>
      <c r="C431" s="231"/>
      <c r="D431" s="231"/>
      <c r="E431" s="231"/>
      <c r="F431" s="231"/>
      <c r="G431" s="231"/>
      <c r="H431" s="71"/>
      <c r="I431" s="47"/>
      <c r="J431" s="48"/>
      <c r="K431" s="48"/>
    </row>
    <row r="432" spans="1:11" ht="15.75">
      <c r="A432" s="243"/>
      <c r="B432" s="230"/>
      <c r="C432" s="230"/>
      <c r="D432" s="230"/>
      <c r="E432" s="230"/>
      <c r="F432" s="230"/>
      <c r="G432" s="230"/>
      <c r="H432" s="71"/>
      <c r="I432" s="47"/>
      <c r="J432" s="48"/>
      <c r="K432" s="48"/>
    </row>
    <row r="433" spans="1:11" ht="15.75">
      <c r="A433" s="71"/>
      <c r="B433" s="71"/>
      <c r="C433" s="71"/>
      <c r="D433" s="71"/>
      <c r="E433" s="71"/>
      <c r="F433" s="71"/>
      <c r="G433" s="71"/>
      <c r="H433" s="71"/>
      <c r="I433" s="47"/>
      <c r="J433" s="48"/>
      <c r="K433" s="48"/>
    </row>
    <row r="434" spans="1:11" ht="15.75">
      <c r="A434" s="225" t="s">
        <v>58</v>
      </c>
      <c r="B434" s="225"/>
      <c r="C434" s="225"/>
      <c r="D434" s="225"/>
      <c r="E434" s="225"/>
      <c r="F434" s="225"/>
      <c r="G434" s="225"/>
      <c r="H434" s="71"/>
      <c r="I434" s="47"/>
      <c r="J434" s="48"/>
      <c r="K434" s="48"/>
    </row>
    <row r="435" spans="1:11" ht="15.75">
      <c r="A435" s="80" t="s">
        <v>4</v>
      </c>
      <c r="B435" s="87" t="s">
        <v>82</v>
      </c>
      <c r="C435" s="225" t="s">
        <v>59</v>
      </c>
      <c r="D435" s="225"/>
      <c r="E435" s="225"/>
      <c r="F435" s="225" t="s">
        <v>60</v>
      </c>
      <c r="G435" s="225"/>
      <c r="H435" s="71"/>
      <c r="I435" s="47"/>
      <c r="J435" s="48"/>
      <c r="K435" s="48"/>
    </row>
    <row r="436" spans="1:11" ht="15.75">
      <c r="A436" s="67"/>
      <c r="B436" s="67"/>
      <c r="C436" s="217"/>
      <c r="D436" s="218"/>
      <c r="E436" s="219"/>
      <c r="F436" s="217"/>
      <c r="G436" s="219"/>
      <c r="H436" s="71"/>
      <c r="I436" s="47"/>
      <c r="J436" s="48"/>
      <c r="K436" s="48"/>
    </row>
    <row r="437" spans="1:11" ht="15.75">
      <c r="A437" s="67"/>
      <c r="B437" s="67"/>
      <c r="C437" s="217"/>
      <c r="D437" s="218"/>
      <c r="E437" s="219"/>
      <c r="F437" s="217"/>
      <c r="G437" s="219"/>
      <c r="H437" s="71"/>
      <c r="I437" s="47"/>
      <c r="J437" s="48"/>
      <c r="K437" s="48"/>
    </row>
    <row r="438" spans="1:11" ht="15.75">
      <c r="A438" s="67"/>
      <c r="B438" s="67"/>
      <c r="C438" s="217"/>
      <c r="D438" s="218"/>
      <c r="E438" s="219"/>
      <c r="F438" s="217"/>
      <c r="G438" s="219"/>
      <c r="H438" s="71"/>
      <c r="I438" s="47"/>
      <c r="J438" s="48"/>
      <c r="K438" s="48"/>
    </row>
    <row r="439" spans="1:11" ht="15.75">
      <c r="A439" s="67"/>
      <c r="B439" s="67"/>
      <c r="C439" s="217"/>
      <c r="D439" s="218"/>
      <c r="E439" s="219"/>
      <c r="F439" s="217"/>
      <c r="G439" s="219"/>
      <c r="H439" s="71"/>
      <c r="I439" s="47"/>
      <c r="J439" s="48"/>
      <c r="K439" s="48"/>
    </row>
    <row r="440" spans="1:11" ht="15.75">
      <c r="A440" s="71"/>
      <c r="B440" s="71"/>
      <c r="C440" s="71"/>
      <c r="D440" s="71"/>
      <c r="E440" s="71"/>
      <c r="F440" s="71"/>
      <c r="G440" s="71"/>
      <c r="H440" s="71"/>
      <c r="I440" s="47"/>
      <c r="J440" s="48"/>
      <c r="K440" s="48"/>
    </row>
    <row r="441" spans="1:11" ht="15.75">
      <c r="A441" s="225" t="s">
        <v>110</v>
      </c>
      <c r="B441" s="225"/>
      <c r="C441" s="225"/>
      <c r="D441" s="225"/>
      <c r="E441" s="225"/>
      <c r="F441" s="225"/>
      <c r="G441" s="225"/>
      <c r="H441" s="71"/>
      <c r="I441" s="47"/>
      <c r="J441" s="48"/>
      <c r="K441" s="48"/>
    </row>
    <row r="442" spans="1:11" ht="15.75">
      <c r="A442" s="225" t="s">
        <v>61</v>
      </c>
      <c r="B442" s="225"/>
      <c r="C442" s="225"/>
      <c r="D442" s="225" t="s">
        <v>66</v>
      </c>
      <c r="E442" s="225"/>
      <c r="F442" s="225"/>
      <c r="G442" s="225"/>
      <c r="H442" s="71"/>
      <c r="I442" s="47"/>
      <c r="J442" s="48"/>
      <c r="K442" s="48"/>
    </row>
    <row r="443" spans="1:11" ht="15.75">
      <c r="A443" s="211">
        <v>2019</v>
      </c>
      <c r="B443" s="250"/>
      <c r="C443" s="212"/>
      <c r="D443" s="189">
        <v>1.47</v>
      </c>
      <c r="E443" s="189"/>
      <c r="F443" s="189"/>
      <c r="G443" s="189"/>
      <c r="H443" s="71"/>
      <c r="I443" s="47"/>
      <c r="J443" s="48"/>
      <c r="K443" s="48"/>
    </row>
    <row r="444" spans="1:11" ht="15.75">
      <c r="A444" s="211">
        <v>2020</v>
      </c>
      <c r="B444" s="250"/>
      <c r="C444" s="212"/>
      <c r="D444" s="189">
        <v>2.3199999999999998</v>
      </c>
      <c r="E444" s="189"/>
      <c r="F444" s="189"/>
      <c r="G444" s="189"/>
      <c r="H444" s="71"/>
      <c r="I444" s="47"/>
      <c r="J444" s="48"/>
      <c r="K444" s="48"/>
    </row>
    <row r="445" spans="1:11" ht="15.75">
      <c r="A445" s="211">
        <v>2021</v>
      </c>
      <c r="B445" s="250"/>
      <c r="C445" s="212"/>
      <c r="D445" s="189">
        <v>2.34</v>
      </c>
      <c r="E445" s="189"/>
      <c r="F445" s="189"/>
      <c r="G445" s="189"/>
      <c r="H445" s="71"/>
      <c r="I445" s="47"/>
      <c r="J445" s="48"/>
      <c r="K445" s="48"/>
    </row>
    <row r="446" spans="1:11" ht="15.75">
      <c r="A446" s="189">
        <v>2022</v>
      </c>
      <c r="B446" s="189"/>
      <c r="C446" s="189"/>
      <c r="D446" s="189">
        <v>2.34</v>
      </c>
      <c r="E446" s="189"/>
      <c r="F446" s="189"/>
      <c r="G446" s="189"/>
      <c r="H446" s="71"/>
      <c r="I446" s="47"/>
      <c r="J446" s="48"/>
      <c r="K446" s="48"/>
    </row>
    <row r="447" spans="1:11" ht="15.75">
      <c r="A447" s="243"/>
      <c r="B447" s="230"/>
      <c r="C447" s="230"/>
      <c r="D447" s="230"/>
      <c r="E447" s="230"/>
      <c r="F447" s="230"/>
      <c r="G447" s="230"/>
      <c r="H447" s="71"/>
      <c r="I447" s="47"/>
      <c r="J447" s="48"/>
      <c r="K447" s="48"/>
    </row>
    <row r="448" spans="1:11" ht="15.75">
      <c r="A448" s="71"/>
      <c r="B448" s="71"/>
      <c r="C448" s="71"/>
      <c r="D448" s="71"/>
      <c r="E448" s="71"/>
      <c r="F448" s="71"/>
      <c r="G448" s="71"/>
      <c r="H448" s="71"/>
      <c r="I448" s="47"/>
      <c r="J448" s="48"/>
      <c r="K448" s="48"/>
    </row>
    <row r="449" spans="1:11" ht="15.75">
      <c r="A449" s="241" t="s">
        <v>111</v>
      </c>
      <c r="B449" s="241"/>
      <c r="C449" s="241"/>
      <c r="D449" s="241"/>
      <c r="E449" s="241"/>
      <c r="F449" s="241"/>
      <c r="G449" s="241"/>
      <c r="H449" s="71"/>
      <c r="I449" s="47"/>
      <c r="J449" s="48"/>
      <c r="K449" s="48"/>
    </row>
    <row r="450" spans="1:11" ht="15.75">
      <c r="A450" s="243" t="s">
        <v>173</v>
      </c>
      <c r="B450" s="243"/>
      <c r="C450" s="243"/>
      <c r="D450" s="243"/>
      <c r="E450" s="243"/>
      <c r="F450" s="243"/>
      <c r="G450" s="243"/>
      <c r="H450" s="71"/>
      <c r="I450" s="47"/>
      <c r="J450" s="48"/>
      <c r="K450" s="48"/>
    </row>
    <row r="451" spans="1:11" ht="15.75">
      <c r="A451" s="243"/>
      <c r="B451" s="243"/>
      <c r="C451" s="243"/>
      <c r="D451" s="243"/>
      <c r="E451" s="243"/>
      <c r="F451" s="243"/>
      <c r="G451" s="243"/>
      <c r="H451" s="71"/>
      <c r="I451" s="47"/>
      <c r="J451" s="48"/>
      <c r="K451" s="48"/>
    </row>
    <row r="452" spans="1:11" ht="15.75">
      <c r="A452" s="243"/>
      <c r="B452" s="243"/>
      <c r="C452" s="243"/>
      <c r="D452" s="243"/>
      <c r="E452" s="243"/>
      <c r="F452" s="243"/>
      <c r="G452" s="243"/>
      <c r="H452" s="71"/>
      <c r="I452" s="47"/>
      <c r="J452" s="48"/>
      <c r="K452" s="48"/>
    </row>
    <row r="453" spans="1:11" ht="15.75">
      <c r="A453" s="243"/>
      <c r="B453" s="243"/>
      <c r="C453" s="243"/>
      <c r="D453" s="243"/>
      <c r="E453" s="243"/>
      <c r="F453" s="243"/>
      <c r="G453" s="243"/>
      <c r="H453" s="71"/>
      <c r="I453" s="47"/>
      <c r="J453" s="48"/>
      <c r="K453" s="48"/>
    </row>
    <row r="454" spans="1:11" ht="15.75">
      <c r="A454" s="243"/>
      <c r="B454" s="243"/>
      <c r="C454" s="243"/>
      <c r="D454" s="243"/>
      <c r="E454" s="243"/>
      <c r="F454" s="243"/>
      <c r="G454" s="243"/>
      <c r="H454" s="71"/>
      <c r="I454" s="47"/>
      <c r="J454" s="48"/>
      <c r="K454" s="48"/>
    </row>
    <row r="455" spans="1:11" ht="15.75">
      <c r="A455" s="243"/>
      <c r="B455" s="243"/>
      <c r="C455" s="243"/>
      <c r="D455" s="243"/>
      <c r="E455" s="243"/>
      <c r="F455" s="243"/>
      <c r="G455" s="243"/>
      <c r="H455" s="71"/>
      <c r="I455" s="47"/>
      <c r="J455" s="48"/>
      <c r="K455" s="48"/>
    </row>
    <row r="456" spans="1:11" ht="15.75">
      <c r="A456" s="243"/>
      <c r="B456" s="243"/>
      <c r="C456" s="243"/>
      <c r="D456" s="243"/>
      <c r="E456" s="243"/>
      <c r="F456" s="243"/>
      <c r="G456" s="243"/>
      <c r="H456" s="71"/>
      <c r="I456" s="47"/>
      <c r="J456" s="48"/>
      <c r="K456" s="48"/>
    </row>
    <row r="457" spans="1:11" ht="15.75">
      <c r="A457" s="243"/>
      <c r="B457" s="243"/>
      <c r="C457" s="243"/>
      <c r="D457" s="243"/>
      <c r="E457" s="243"/>
      <c r="F457" s="243"/>
      <c r="G457" s="243"/>
      <c r="H457" s="71"/>
      <c r="I457" s="47"/>
      <c r="J457" s="48"/>
      <c r="K457" s="48"/>
    </row>
    <row r="458" spans="1:11" ht="15.75">
      <c r="A458" s="243"/>
      <c r="B458" s="243"/>
      <c r="C458" s="243"/>
      <c r="D458" s="243"/>
      <c r="E458" s="243"/>
      <c r="F458" s="243"/>
      <c r="G458" s="243"/>
      <c r="H458" s="71"/>
      <c r="I458" s="47"/>
      <c r="J458" s="48"/>
      <c r="K458" s="48"/>
    </row>
    <row r="459" spans="1:11" ht="15.75">
      <c r="A459" s="71"/>
      <c r="B459" s="71"/>
      <c r="C459" s="71"/>
      <c r="D459" s="71"/>
      <c r="E459" s="71"/>
      <c r="F459" s="71"/>
      <c r="G459" s="71"/>
      <c r="H459" s="71"/>
      <c r="I459" s="47"/>
      <c r="J459" s="48"/>
      <c r="K459" s="48"/>
    </row>
    <row r="460" spans="1:11" ht="15.75">
      <c r="A460" s="71"/>
      <c r="B460" s="71"/>
      <c r="C460" s="71"/>
      <c r="D460" s="71"/>
      <c r="E460" s="71"/>
      <c r="F460" s="71"/>
      <c r="G460" s="71"/>
      <c r="H460" s="71"/>
      <c r="I460" s="47"/>
      <c r="J460" s="48"/>
      <c r="K460" s="48"/>
    </row>
    <row r="461" spans="1:11" ht="21">
      <c r="A461" s="45"/>
      <c r="B461" s="45"/>
      <c r="C461" s="45"/>
      <c r="D461" s="45"/>
      <c r="E461" s="45"/>
      <c r="F461" s="45"/>
      <c r="G461" s="45"/>
      <c r="H461" s="45"/>
      <c r="I461" s="45"/>
    </row>
    <row r="462" spans="1:11" ht="21">
      <c r="A462" s="45"/>
      <c r="B462" s="45"/>
      <c r="C462" s="45"/>
      <c r="D462" s="45"/>
      <c r="E462" s="45"/>
      <c r="F462" s="45"/>
      <c r="G462" s="45"/>
      <c r="H462" s="45"/>
      <c r="I462" s="45"/>
    </row>
    <row r="463" spans="1:11" ht="21">
      <c r="A463" s="45"/>
      <c r="B463" s="45"/>
      <c r="C463" s="45"/>
      <c r="D463" s="45"/>
      <c r="E463" s="45"/>
      <c r="F463" s="45"/>
      <c r="G463" s="45"/>
      <c r="H463" s="45"/>
      <c r="I463" s="45"/>
    </row>
    <row r="464" spans="1:11" ht="21">
      <c r="A464" s="45"/>
      <c r="B464" s="45"/>
      <c r="C464" s="45"/>
      <c r="D464" s="45"/>
      <c r="E464" s="45"/>
      <c r="F464" s="45"/>
      <c r="G464" s="45"/>
      <c r="H464" s="45"/>
      <c r="I464" s="45"/>
    </row>
    <row r="465" spans="1:9" ht="21">
      <c r="A465" s="45"/>
      <c r="B465" s="45"/>
      <c r="C465" s="45"/>
      <c r="D465" s="45"/>
      <c r="E465" s="45"/>
      <c r="F465" s="45"/>
      <c r="G465" s="45"/>
      <c r="H465" s="45"/>
      <c r="I465" s="45"/>
    </row>
    <row r="466" spans="1:9" ht="21">
      <c r="A466" s="45"/>
      <c r="B466" s="45"/>
      <c r="C466" s="45"/>
      <c r="D466" s="45"/>
      <c r="E466" s="45"/>
      <c r="F466" s="45"/>
      <c r="G466" s="45"/>
      <c r="H466" s="45"/>
      <c r="I466" s="45"/>
    </row>
  </sheetData>
  <mergeCells count="409">
    <mergeCell ref="A356:B356"/>
    <mergeCell ref="C354:D354"/>
    <mergeCell ref="C355:D355"/>
    <mergeCell ref="C356:D356"/>
    <mergeCell ref="E354:G354"/>
    <mergeCell ref="E355:G355"/>
    <mergeCell ref="E356:G356"/>
    <mergeCell ref="E330:F330"/>
    <mergeCell ref="B49:D49"/>
    <mergeCell ref="B50:D50"/>
    <mergeCell ref="A278:G278"/>
    <mergeCell ref="A322:G322"/>
    <mergeCell ref="C323:D323"/>
    <mergeCell ref="E323:F323"/>
    <mergeCell ref="C324:D324"/>
    <mergeCell ref="E324:F324"/>
    <mergeCell ref="C325:D325"/>
    <mergeCell ref="E325:F325"/>
    <mergeCell ref="C319:D319"/>
    <mergeCell ref="E319:F319"/>
    <mergeCell ref="C320:D320"/>
    <mergeCell ref="E320:F320"/>
    <mergeCell ref="C321:D321"/>
    <mergeCell ref="E321:F321"/>
    <mergeCell ref="E329:F329"/>
    <mergeCell ref="C330:D330"/>
    <mergeCell ref="D112:D115"/>
    <mergeCell ref="E112:E115"/>
    <mergeCell ref="C312:D312"/>
    <mergeCell ref="E312:F312"/>
    <mergeCell ref="C313:D313"/>
    <mergeCell ref="E313:F313"/>
    <mergeCell ref="C317:D317"/>
    <mergeCell ref="E317:F317"/>
    <mergeCell ref="C318:D318"/>
    <mergeCell ref="E318:F318"/>
    <mergeCell ref="C314:D314"/>
    <mergeCell ref="C315:D315"/>
    <mergeCell ref="E314:F314"/>
    <mergeCell ref="E315:F315"/>
    <mergeCell ref="C326:D326"/>
    <mergeCell ref="E326:F326"/>
    <mergeCell ref="C327:D327"/>
    <mergeCell ref="E327:F327"/>
    <mergeCell ref="C328:D328"/>
    <mergeCell ref="E328:F328"/>
    <mergeCell ref="C329:D329"/>
    <mergeCell ref="A392:G392"/>
    <mergeCell ref="C393:D393"/>
    <mergeCell ref="F393:G393"/>
    <mergeCell ref="F394:G394"/>
    <mergeCell ref="A340:G340"/>
    <mergeCell ref="A341:B341"/>
    <mergeCell ref="A342:B342"/>
    <mergeCell ref="C341:D341"/>
    <mergeCell ref="F341:G341"/>
    <mergeCell ref="C342:D342"/>
    <mergeCell ref="C394:D394"/>
    <mergeCell ref="A350:G350"/>
    <mergeCell ref="A391:G391"/>
    <mergeCell ref="A352:B352"/>
    <mergeCell ref="C352:D352"/>
    <mergeCell ref="E352:G352"/>
    <mergeCell ref="C377:D377"/>
    <mergeCell ref="A380:B380"/>
    <mergeCell ref="A381:B381"/>
    <mergeCell ref="A382:B382"/>
    <mergeCell ref="A383:B383"/>
    <mergeCell ref="C378:D378"/>
    <mergeCell ref="A354:B354"/>
    <mergeCell ref="A355:B355"/>
    <mergeCell ref="A450:G458"/>
    <mergeCell ref="B54:D54"/>
    <mergeCell ref="B55:D55"/>
    <mergeCell ref="B56:D56"/>
    <mergeCell ref="B57:D57"/>
    <mergeCell ref="E54:G54"/>
    <mergeCell ref="E55:G55"/>
    <mergeCell ref="E56:G56"/>
    <mergeCell ref="E57:G57"/>
    <mergeCell ref="B62:D62"/>
    <mergeCell ref="E62:G62"/>
    <mergeCell ref="B63:D63"/>
    <mergeCell ref="E63:G63"/>
    <mergeCell ref="B64:D64"/>
    <mergeCell ref="B65:D65"/>
    <mergeCell ref="E64:G64"/>
    <mergeCell ref="E65:G65"/>
    <mergeCell ref="B67:D67"/>
    <mergeCell ref="B68:D68"/>
    <mergeCell ref="A144:G144"/>
    <mergeCell ref="A145:A146"/>
    <mergeCell ref="A107:G107"/>
    <mergeCell ref="B145:B146"/>
    <mergeCell ref="C409:E409"/>
    <mergeCell ref="B24:C24"/>
    <mergeCell ref="B25:C25"/>
    <mergeCell ref="A7:G12"/>
    <mergeCell ref="B16:C16"/>
    <mergeCell ref="D16:E16"/>
    <mergeCell ref="F16:G16"/>
    <mergeCell ref="B17:C17"/>
    <mergeCell ref="D17:E17"/>
    <mergeCell ref="F17:G17"/>
    <mergeCell ref="B18:C18"/>
    <mergeCell ref="B19:C19"/>
    <mergeCell ref="B20:C20"/>
    <mergeCell ref="F23:G23"/>
    <mergeCell ref="F24:G24"/>
    <mergeCell ref="F25:G25"/>
    <mergeCell ref="F21:G21"/>
    <mergeCell ref="D23:E23"/>
    <mergeCell ref="D24:E24"/>
    <mergeCell ref="D25:E25"/>
    <mergeCell ref="B23:C23"/>
    <mergeCell ref="A1:G2"/>
    <mergeCell ref="A3:G3"/>
    <mergeCell ref="A6:G6"/>
    <mergeCell ref="A14:G14"/>
    <mergeCell ref="A15:G15"/>
    <mergeCell ref="F18:G18"/>
    <mergeCell ref="F19:G19"/>
    <mergeCell ref="F20:G20"/>
    <mergeCell ref="F22:G22"/>
    <mergeCell ref="D18:E18"/>
    <mergeCell ref="D19:E19"/>
    <mergeCell ref="D20:E20"/>
    <mergeCell ref="D21:E21"/>
    <mergeCell ref="D22:E22"/>
    <mergeCell ref="B4:G4"/>
    <mergeCell ref="B21:C21"/>
    <mergeCell ref="B22:C22"/>
    <mergeCell ref="B5:G5"/>
    <mergeCell ref="A77:G77"/>
    <mergeCell ref="C78:D78"/>
    <mergeCell ref="E78:F78"/>
    <mergeCell ref="A36:G36"/>
    <mergeCell ref="B37:C37"/>
    <mergeCell ref="B38:C38"/>
    <mergeCell ref="B39:C39"/>
    <mergeCell ref="B40:C40"/>
    <mergeCell ref="E37:F37"/>
    <mergeCell ref="E38:F38"/>
    <mergeCell ref="E39:F39"/>
    <mergeCell ref="E40:F40"/>
    <mergeCell ref="B69:D69"/>
    <mergeCell ref="B70:D70"/>
    <mergeCell ref="B58:D58"/>
    <mergeCell ref="E58:G58"/>
    <mergeCell ref="A61:G61"/>
    <mergeCell ref="B46:D46"/>
    <mergeCell ref="E46:G46"/>
    <mergeCell ref="E47:G47"/>
    <mergeCell ref="E41:F41"/>
    <mergeCell ref="B43:C43"/>
    <mergeCell ref="E43:F43"/>
    <mergeCell ref="B27:C27"/>
    <mergeCell ref="D27:E27"/>
    <mergeCell ref="F27:G27"/>
    <mergeCell ref="D26:E26"/>
    <mergeCell ref="F26:G26"/>
    <mergeCell ref="B26:C26"/>
    <mergeCell ref="E48:G48"/>
    <mergeCell ref="B41:C41"/>
    <mergeCell ref="A44:G44"/>
    <mergeCell ref="A45:G45"/>
    <mergeCell ref="B42:C42"/>
    <mergeCell ref="E42:F42"/>
    <mergeCell ref="A32:G32"/>
    <mergeCell ref="A33:G33"/>
    <mergeCell ref="A34:G34"/>
    <mergeCell ref="A35:G35"/>
    <mergeCell ref="B48:D48"/>
    <mergeCell ref="E49:G49"/>
    <mergeCell ref="E50:G50"/>
    <mergeCell ref="E51:G51"/>
    <mergeCell ref="E52:G52"/>
    <mergeCell ref="E53:G53"/>
    <mergeCell ref="B51:D51"/>
    <mergeCell ref="B52:D52"/>
    <mergeCell ref="B53:D53"/>
    <mergeCell ref="B71:D71"/>
    <mergeCell ref="A59:G59"/>
    <mergeCell ref="B72:D72"/>
    <mergeCell ref="B73:D73"/>
    <mergeCell ref="B74:D74"/>
    <mergeCell ref="E71:G71"/>
    <mergeCell ref="E72:G72"/>
    <mergeCell ref="E73:G73"/>
    <mergeCell ref="E74:G74"/>
    <mergeCell ref="B66:D66"/>
    <mergeCell ref="E66:G66"/>
    <mergeCell ref="E67:G67"/>
    <mergeCell ref="E68:G68"/>
    <mergeCell ref="E69:G69"/>
    <mergeCell ref="E70:G70"/>
    <mergeCell ref="C90:D90"/>
    <mergeCell ref="E85:F85"/>
    <mergeCell ref="E86:F86"/>
    <mergeCell ref="E87:F87"/>
    <mergeCell ref="E88:F88"/>
    <mergeCell ref="E89:F89"/>
    <mergeCell ref="E90:F90"/>
    <mergeCell ref="C85:D85"/>
    <mergeCell ref="C86:D86"/>
    <mergeCell ref="C87:D87"/>
    <mergeCell ref="C88:D88"/>
    <mergeCell ref="C89:D89"/>
    <mergeCell ref="A93:G93"/>
    <mergeCell ref="A158:G158"/>
    <mergeCell ref="A171:B171"/>
    <mergeCell ref="E301:F301"/>
    <mergeCell ref="E302:F302"/>
    <mergeCell ref="E303:F303"/>
    <mergeCell ref="C301:D301"/>
    <mergeCell ref="C302:D302"/>
    <mergeCell ref="C303:D303"/>
    <mergeCell ref="A297:G297"/>
    <mergeCell ref="A298:G298"/>
    <mergeCell ref="C299:D299"/>
    <mergeCell ref="E299:F299"/>
    <mergeCell ref="A95:G95"/>
    <mergeCell ref="A101:A102"/>
    <mergeCell ref="A104:A106"/>
    <mergeCell ref="A300:G300"/>
    <mergeCell ref="A137:G137"/>
    <mergeCell ref="A148:G148"/>
    <mergeCell ref="A112:A115"/>
    <mergeCell ref="B112:B115"/>
    <mergeCell ref="C112:C115"/>
    <mergeCell ref="G104:H104"/>
    <mergeCell ref="C379:D379"/>
    <mergeCell ref="A377:B377"/>
    <mergeCell ref="A384:G384"/>
    <mergeCell ref="C380:D380"/>
    <mergeCell ref="C381:D381"/>
    <mergeCell ref="C382:D382"/>
    <mergeCell ref="C383:D383"/>
    <mergeCell ref="F375:G375"/>
    <mergeCell ref="A378:B378"/>
    <mergeCell ref="A379:B379"/>
    <mergeCell ref="A375:B375"/>
    <mergeCell ref="F378:G378"/>
    <mergeCell ref="F379:G379"/>
    <mergeCell ref="F380:G380"/>
    <mergeCell ref="F381:G381"/>
    <mergeCell ref="F408:G408"/>
    <mergeCell ref="C414:E414"/>
    <mergeCell ref="F409:G409"/>
    <mergeCell ref="C410:E410"/>
    <mergeCell ref="F410:G410"/>
    <mergeCell ref="C411:E411"/>
    <mergeCell ref="F411:G411"/>
    <mergeCell ref="C412:E412"/>
    <mergeCell ref="F412:G412"/>
    <mergeCell ref="A449:G449"/>
    <mergeCell ref="A28:D28"/>
    <mergeCell ref="A29:D29"/>
    <mergeCell ref="A30:D30"/>
    <mergeCell ref="E28:G28"/>
    <mergeCell ref="E29:G29"/>
    <mergeCell ref="E30:G30"/>
    <mergeCell ref="A170:G170"/>
    <mergeCell ref="A443:C443"/>
    <mergeCell ref="A445:C445"/>
    <mergeCell ref="A446:C446"/>
    <mergeCell ref="D443:G443"/>
    <mergeCell ref="D445:G445"/>
    <mergeCell ref="D446:G446"/>
    <mergeCell ref="A441:G441"/>
    <mergeCell ref="A442:C442"/>
    <mergeCell ref="C435:E435"/>
    <mergeCell ref="C436:E436"/>
    <mergeCell ref="F435:G435"/>
    <mergeCell ref="C424:E424"/>
    <mergeCell ref="F424:G424"/>
    <mergeCell ref="A447:G447"/>
    <mergeCell ref="D442:G442"/>
    <mergeCell ref="A444:C444"/>
    <mergeCell ref="D444:G444"/>
    <mergeCell ref="A75:G75"/>
    <mergeCell ref="A91:G91"/>
    <mergeCell ref="A405:G405"/>
    <mergeCell ref="A418:G418"/>
    <mergeCell ref="A432:G432"/>
    <mergeCell ref="A348:G348"/>
    <mergeCell ref="A316:G316"/>
    <mergeCell ref="A395:G395"/>
    <mergeCell ref="C437:E437"/>
    <mergeCell ref="C438:E438"/>
    <mergeCell ref="C439:E439"/>
    <mergeCell ref="F437:G437"/>
    <mergeCell ref="A351:G351"/>
    <mergeCell ref="A420:G420"/>
    <mergeCell ref="F421:G421"/>
    <mergeCell ref="C422:E422"/>
    <mergeCell ref="F422:G422"/>
    <mergeCell ref="C423:E423"/>
    <mergeCell ref="C415:E415"/>
    <mergeCell ref="F415:G415"/>
    <mergeCell ref="C401:E401"/>
    <mergeCell ref="C402:E402"/>
    <mergeCell ref="C403:E403"/>
    <mergeCell ref="F417:G417"/>
    <mergeCell ref="C413:E413"/>
    <mergeCell ref="F413:G413"/>
    <mergeCell ref="F423:G423"/>
    <mergeCell ref="A386:G386"/>
    <mergeCell ref="C387:D387"/>
    <mergeCell ref="F387:G387"/>
    <mergeCell ref="C388:D388"/>
    <mergeCell ref="F388:G388"/>
    <mergeCell ref="C389:D389"/>
    <mergeCell ref="F389:G389"/>
    <mergeCell ref="F414:G414"/>
    <mergeCell ref="A397:G397"/>
    <mergeCell ref="A398:G398"/>
    <mergeCell ref="A399:G399"/>
    <mergeCell ref="C400:E400"/>
    <mergeCell ref="F400:G400"/>
    <mergeCell ref="C404:E404"/>
    <mergeCell ref="F401:G401"/>
    <mergeCell ref="F402:G402"/>
    <mergeCell ref="F403:G403"/>
    <mergeCell ref="F404:G404"/>
    <mergeCell ref="A407:G407"/>
    <mergeCell ref="C408:E408"/>
    <mergeCell ref="A353:G353"/>
    <mergeCell ref="A357:B357"/>
    <mergeCell ref="E373:G373"/>
    <mergeCell ref="A373:B373"/>
    <mergeCell ref="C373:D373"/>
    <mergeCell ref="F438:G438"/>
    <mergeCell ref="F439:G439"/>
    <mergeCell ref="A434:G434"/>
    <mergeCell ref="F436:G436"/>
    <mergeCell ref="C429:E429"/>
    <mergeCell ref="C416:E416"/>
    <mergeCell ref="F416:G416"/>
    <mergeCell ref="C430:E430"/>
    <mergeCell ref="F430:G430"/>
    <mergeCell ref="C431:E431"/>
    <mergeCell ref="F431:G431"/>
    <mergeCell ref="A426:G426"/>
    <mergeCell ref="C427:E427"/>
    <mergeCell ref="F427:G427"/>
    <mergeCell ref="C421:E421"/>
    <mergeCell ref="C428:E428"/>
    <mergeCell ref="F428:G428"/>
    <mergeCell ref="F429:G429"/>
    <mergeCell ref="C417:E417"/>
    <mergeCell ref="F377:G377"/>
    <mergeCell ref="I357:I359"/>
    <mergeCell ref="A358:B358"/>
    <mergeCell ref="C358:D358"/>
    <mergeCell ref="E358:G358"/>
    <mergeCell ref="A359:B359"/>
    <mergeCell ref="C359:D359"/>
    <mergeCell ref="E359:G359"/>
    <mergeCell ref="A360:G360"/>
    <mergeCell ref="C357:D357"/>
    <mergeCell ref="C361:D362"/>
    <mergeCell ref="C363:D363"/>
    <mergeCell ref="C364:D364"/>
    <mergeCell ref="C365:D365"/>
    <mergeCell ref="E357:G357"/>
    <mergeCell ref="C369:D369"/>
    <mergeCell ref="A370:B370"/>
    <mergeCell ref="C370:D370"/>
    <mergeCell ref="A371:B371"/>
    <mergeCell ref="A372:B372"/>
    <mergeCell ref="C366:D366"/>
    <mergeCell ref="C367:D367"/>
    <mergeCell ref="C368:D368"/>
    <mergeCell ref="C371:D372"/>
    <mergeCell ref="E363:G364"/>
    <mergeCell ref="E365:G366"/>
    <mergeCell ref="E367:G368"/>
    <mergeCell ref="E369:G370"/>
    <mergeCell ref="E371:G372"/>
    <mergeCell ref="A374:G374"/>
    <mergeCell ref="C375:D375"/>
    <mergeCell ref="A376:B376"/>
    <mergeCell ref="C376:D376"/>
    <mergeCell ref="F376:G376"/>
    <mergeCell ref="A361:B362"/>
    <mergeCell ref="G101:H102"/>
    <mergeCell ref="G103:H103"/>
    <mergeCell ref="G97:H97"/>
    <mergeCell ref="G105:H105"/>
    <mergeCell ref="G106:H106"/>
    <mergeCell ref="E309:F309"/>
    <mergeCell ref="C309:D309"/>
    <mergeCell ref="E361:G362"/>
    <mergeCell ref="F342:G342"/>
    <mergeCell ref="H150:H153"/>
    <mergeCell ref="A304:H304"/>
    <mergeCell ref="A311:H311"/>
    <mergeCell ref="C305:D305"/>
    <mergeCell ref="C306:D306"/>
    <mergeCell ref="E306:F306"/>
    <mergeCell ref="C307:D307"/>
    <mergeCell ref="C308:D308"/>
    <mergeCell ref="C310:D310"/>
    <mergeCell ref="E308:F308"/>
    <mergeCell ref="A344:G344"/>
    <mergeCell ref="D345:F345"/>
    <mergeCell ref="D346:F346"/>
    <mergeCell ref="D347:F347"/>
  </mergeCells>
  <phoneticPr fontId="1" type="noConversion"/>
  <hyperlinks>
    <hyperlink ref="A34" r:id="rId1" xr:uid="{3FF2B5E5-34BE-44BC-B586-A5A63E604397}"/>
    <hyperlink ref="A36" r:id="rId2" xr:uid="{0DDBDAF5-244B-42F2-8509-4ACCFD1069A9}"/>
    <hyperlink ref="G140" r:id="rId3" xr:uid="{88C80EA9-720D-410D-8B21-FFA3F5DCFF30}"/>
    <hyperlink ref="A15" r:id="rId4" xr:uid="{3997A8A6-C545-491F-88CD-25DAFF1D44C4}"/>
    <hyperlink ref="G346" r:id="rId5" xr:uid="{FEB9993F-C41B-4AD3-9582-1DD6CB8C1407}"/>
    <hyperlink ref="G307" r:id="rId6" xr:uid="{1F5514BC-5013-47C0-8081-163B38F5BEF4}"/>
    <hyperlink ref="G305" r:id="rId7" xr:uid="{CDB3D919-91D7-42B5-934D-E137762723E7}"/>
    <hyperlink ref="G306" r:id="rId8" xr:uid="{91D06E19-8DA4-42AE-957B-13EFF8E142F1}"/>
    <hyperlink ref="G139" r:id="rId9" location="responses" xr:uid="{5A9C576A-8795-42AF-87CF-2B1C9C745973}"/>
    <hyperlink ref="G308" r:id="rId10" xr:uid="{E95EC98E-DD02-4B7C-9A94-38E4382FB2BF}"/>
    <hyperlink ref="G310" r:id="rId11" xr:uid="{7747AAB5-1171-4882-8CD3-882443A0FB6A}"/>
    <hyperlink ref="G108" r:id="rId12" display="https://micpy-my.sharepoint.com/personal/admorel_mic_gov_py/_layouts/15/onedrive.aspx?id=%2Fpersonal%2Fadmorel%5Fmic%5Fgov%5Fpy%2FDocuments%2FEvidencias%20Informe%20Rendici%C3%B3n%20de%20Cuentas%20DGCS%2FInforme%20Rendici%C3%B3n%20de%20Cuentas%20DGCS%202023%2F2do%2E%20Trimestre%202023%2FRegistro%20de%20Prestadores%20de%20Servicios%20%28REPSE%29&amp;view=0" xr:uid="{79D6F27C-4F14-49F6-BC6D-792FB42DCACD}"/>
    <hyperlink ref="G109" r:id="rId13" display="https://micpy-my.sharepoint.com/personal/admorel_mic_gov_py/_layouts/15/onedrive.aspx?id=%2Fpersonal%2Fadmorel%5Fmic%5Fgov%5Fpy%2FDocuments%2FEvidencias%20Informe%20Rendici%C3%B3n%20de%20Cuentas%20DGCS%2FInforme%20Rendici%C3%B3n%20de%20Cuentas%20DGCS%202023%2F2do%2E%20Trimestre%202023%2FCoordinaci%C3%B3n%20del%20Comit%C3%A9%20Ejecutivo%20del%20Foro%20Nacional%20de%20Servicios&amp;view=0" xr:uid="{447FB8C4-8D46-437A-99CB-A84D20B9214A}"/>
    <hyperlink ref="G110" r:id="rId14" display="https://micpy-my.sharepoint.com/personal/admorel_mic_gov_py/_layouts/15/onedrive.aspx?id=%2Fpersonal%2Fadmorel%5Fmic%5Fgov%5Fpy%2FDocuments%2FEvidencias%20Informe%20Rendici%C3%B3n%20de%20Cuentas%20DGCS%2FInforme%20Rendici%C3%B3n%20de%20Cuentas%20DGCS%202023%2F2do%2E%20Trimestre%202023%2FCapacitaciones%20en%20Comercio%20de%20Servicios%20y%20REPSE&amp;view=0" xr:uid="{D668523E-B0F0-4185-9E89-BE5A52056EFD}"/>
    <hyperlink ref="G111" r:id="rId15" xr:uid="{0CBD47F0-5A66-4B79-8B80-300ACF41EAD7}"/>
    <hyperlink ref="G112" r:id="rId16" display="https://www.mre.gov.py/index.php/noticias-de-embajadas-y-consulados/jefes-negociadores-del-mercosur-ue-acordaron-intensificar-el-dialogo-y-un-cronograma-de-trabajo-para-el-presente-semestre" xr:uid="{5C7AF8E8-D7C6-48CC-A510-EFD02AB83CFA}"/>
    <hyperlink ref="G116" r:id="rId17" display="Publicación de RAR (Registro de Agentes de Registro) sitio web acraíz   https://drive.google.com/drive/folders/1eepI4EmJjLhjBlmuo2XnLpWfLLP_B9PY       https://drive.google.com/drive/folders/1WHv0ICrXqlszCMWinaUpOMzxt6PByI59  https://drive.google.com/drive" xr:uid="{DAFF98F3-DC37-47F4-AC64-6E003EB74F9C}"/>
    <hyperlink ref="G117" r:id="rId18" display="Planillas de verificación y control  https://drive.google.com/drive/folders/1hfikMO9_7aSL8ZssHfgoro7swzqDXPfs        https://drive.google.com/drive/folders/1iqeGdyWH8wVaTzE7P_oj1UCtgdizwAj3     https://drive.google.com/drive/folders/1vvvwJ8WMwFHNJGhfsyieZ" xr:uid="{C374A5CD-D67D-4F4E-B6F1-3507AD9BD986}"/>
    <hyperlink ref="G118" r:id="rId19" display="Planillas de verificación y control  https://drive.google.com/drive/folders/1ypY6SLVi71gyYsKSA1IsrojXyhbYOQ8T    https://drive.google.com/drive/folders/1L5zcgljU68vSRSZ06SsCcaZxLI1OvSSx          https://drive.google.com/drive/folders/1_P36d9E6Xab2unq8qhxM" xr:uid="{ACC117DB-16A6-47D0-8FEA-615A3BD9436E}"/>
    <hyperlink ref="G119" r:id="rId20" display="Publicación de RAR en el sitio web institucional  https://www.acraiz.gov.py/html/Agentesderegistrosvit.html    https://www.acraiz.gov.py/html/Agentesderegistroscode100.html  https://www.acraiz.gov.py/html/Agentesderegistrosdocumenta.html" xr:uid="{85D58CD8-7A7F-4A03-ACE5-F82F420A939B}"/>
    <hyperlink ref="G120" r:id="rId21" display="Expedientes ingresados por mesa de entrada de la Dirección General de Firma Digital y Comercio Electrónico, correo institucional info-dgfdce@mic.gov.py   https://drive.google.com/drive/folders/1WJLMlccfvCjLOtPH-jEa-482b3TwAUKY   https://drive.google.com/d" xr:uid="{8D36C11E-2140-49BB-9785-87C461C2055E}"/>
    <hyperlink ref="G121" r:id="rId22" display="reuniones, consultas, charlas, etc.  https://drive.google.com/drive/folders/1dFACDMbYoFRnA8s_3JQ7JXecxoyVoeYV  https://drive.google.com/drive/folders/1PdGcCmtc_lpmQsTAPUZ1IHu95v2sBw-U    https://drive.google.com/drive/folders/1Gtu3mIfIyrQ7g9Xpsy-y9rwIO1UL" xr:uid="{D648815C-8444-42AF-BDBE-A28B8303CFE6}"/>
    <hyperlink ref="G122" r:id="rId23" display="https://drive.google.com/drive/folders/1EaKCMW2Qd4p7PpajL8JfpIgFbQa8rfFH" xr:uid="{966E151E-DC8C-4B42-B500-377530DC4992}"/>
    <hyperlink ref="G312" r:id="rId24" xr:uid="{61BDB7C3-BB86-4FF7-915C-7BC0FA77A8E2}"/>
    <hyperlink ref="G313" r:id="rId25" xr:uid="{F8A43383-BB6A-4BCA-ACF3-AE57A5733A27}"/>
    <hyperlink ref="G314" r:id="rId26" xr:uid="{60CEE8ED-6654-4B3C-B359-EBACC5226100}"/>
    <hyperlink ref="G315" r:id="rId27" xr:uid="{2C8D1B37-E522-45F1-B762-8686838F28AA}"/>
    <hyperlink ref="H40" r:id="rId28" location=":~:text=El%20Programa%20de%20Competitividad%20de%20las%20Mipymes%20(PCM)%2C%20que,autoridades%20de%20la%20instituci%C3%B3n%20Estatal." display="https://www.mic.gov.py/mic/w/contenido.php?pagina=1&amp;id=2622#:~:text=El%20Programa%20de%20Competitividad%20de%20las%20Mipymes%20(PCM)%2C%20que,autoridades%20de%20la%20instituci%C3%B3n%20Estatal." xr:uid="{7BB45093-1AF1-46EB-8345-F3A8CADCE1E9}"/>
    <hyperlink ref="G149" r:id="rId29" xr:uid="{61D0A5D4-96B4-4A2A-8928-6CE316C31D3D}"/>
    <hyperlink ref="H42" r:id="rId30" display="https://micpy-my.sharepoint.com/:x:/g/personal/bianca_balbuena_mic_gov_py/EcekuZQ27jtBudu2I8QS9_YBZlWFRJBUKsjIuyd4zWQOdA?e=2Z9LwD" xr:uid="{14B6069E-7B46-4101-8AEE-BF1FA9DE8AF4}"/>
    <hyperlink ref="G42" r:id="rId31" display="https://micpy-my.sharepoint.com/:b:/g/personal/bianca_balbuena_mic_gov_py/EXtkTuOV4PJPkuZyR9Sz1lsBNya3BDuCF9w2IwF1XXbJ6w?e=g1ebP2" xr:uid="{8E508846-A046-4726-BF3A-F6D64CDAAB07}"/>
    <hyperlink ref="G43" r:id="rId32" display="https://micpy-my.sharepoint.com/:f:/g/personal/bianca_balbuena_mic_gov_py/EoiIbYs47G5GqlcBhAhngYUBZUix2_bIGAr5aYw4AUmG2A?e=FjKPxJ" xr:uid="{75EC60E5-8ED8-41A0-922B-1FEC4BF44E77}"/>
    <hyperlink ref="G101:G102" r:id="rId33" display="INFORMACION PROVEIDA POR SUACE" xr:uid="{3FFBEFC9-0CD6-4364-B33E-6143D102A49E}"/>
    <hyperlink ref="G96" r:id="rId34" display="https://micpy-my.sharepoint.com/:f:/g/personal/bianca_balbuena_mic_gov_py/EoiIbYs47G5GqlcBhAhngYUBZUix2_bIGAr5aYw4AUmG2A?e=FjKPxJ" xr:uid="{3B1E3A42-8877-44ED-A5E0-CEDA1890949E}"/>
    <hyperlink ref="G97" r:id="rId35" display="https://micpy-my.sharepoint.com/:f:/g/personal/bianca_balbuena_mic_gov_py/EkF8ktE2jiRAjy1qOW9lYkYBs18i59dqRbcYf5J88zevLg?e=vcC5cV" xr:uid="{C3878FB2-D0F6-41AF-BACF-9B83ECFF10A5}"/>
    <hyperlink ref="G98" r:id="rId36" display="https://micpy-my.sharepoint.com/:f:/g/personal/bianca_balbuena_mic_gov_py/ElzIx0jrsQxEi3cwhzTCpf8Bwyyx7361yE8_h6r1ILSTrA?e=iW2qaq" xr:uid="{7555BB3D-CE81-4673-A6C3-48BDBF504E98}"/>
    <hyperlink ref="G100" r:id="rId37" display="https://micpy-my.sharepoint.com/:f:/g/personal/bianca_balbuena_mic_gov_py/EuaYWlgPC01Js9mEPsABHgYB2BXNseA6HzHA75L4VU49VQ?e=c043A0" xr:uid="{823C58F0-A7D3-40E7-A094-C6B3FC968A06}"/>
    <hyperlink ref="G101" r:id="rId38" display="https://micpy-my.sharepoint.com/:f:/g/personal/bianca_balbuena_mic_gov_py/EnnihJv2WcpGnsdARUTw3WYB_UJaVrKsr2s4h0N7tT7pcg?e=HDq4ha" xr:uid="{7E588861-F157-45A5-BF21-2DD43F96BE91}"/>
    <hyperlink ref="G104" r:id="rId39" display="https://micpy-my.sharepoint.com/:x:/g/personal/bianca_balbuena_mic_gov_py/Edp6lJdStLJLpynq1cc98bIBg7FLAxTB5wbV0Aq3KHh0Ew?e=eQ4T2z" xr:uid="{8A97942C-1F2E-45A2-BA04-236C262EA6C7}"/>
    <hyperlink ref="G99" r:id="rId40" display="https://micpy-my.sharepoint.com/:x:/g/personal/bianca_balbuena_mic_gov_py/EYLzTKLiBKdArpF6BEuk03ABJQv12-zZlplqpjyIeREL4Q?e=O06heE" xr:uid="{5127B276-8725-47D3-B2BD-61C14EBDF63A}"/>
    <hyperlink ref="G103" r:id="rId41" display="https://micpy-my.sharepoint.com/:b:/g/personal/bianca_balbuena_mic_gov_py/EXtkTuOV4PJPkuZyR9Sz1lsBNya3BDuCF9w2IwF1XXbJ6w?e=g1ebP2" xr:uid="{C39FF30F-2739-43DD-AF55-310F8A4F83C9}"/>
    <hyperlink ref="G105:G106" r:id="rId42" display="https://micpy-my.sharepoint.com/:b:/g/personal/bianca_balbuena_mic_gov_py/EXtkTuOV4PJPkuZyR9Sz1lsBNya3BDuCF9w2IwF1XXbJ6w?e=g1ebP2" xr:uid="{6E6718A2-8FBE-40BD-A887-F96BC7FE3083}"/>
    <hyperlink ref="G301" r:id="rId43" display="https://micpy-my.sharepoint.com/:b:/g/personal/bianca_balbuena_mic_gov_py/EdXDv3g0__BAm5u9TdlAnycBHUH7j8FSdAY08O4Km-3QZg?e=3tiuL0" xr:uid="{3FA8014C-F91A-44AA-B7EC-D0E0BDD00FBF}"/>
    <hyperlink ref="G302:G303" r:id="rId44" display="https://micpy-my.sharepoint.com/:b:/g/personal/bianca_balbuena_mic_gov_py/EdXDv3g0__BAm5u9TdlAnycBHUH7j8FSdAY08O4Km-3QZg?e=3tiuL0" xr:uid="{0D0B5E3F-4D29-4C65-8ABB-257D8B7593E8}"/>
    <hyperlink ref="E48:G48" r:id="rId45" display="https://www.mic.gov.py/mic/w/mic/pdf/inciso_c/sueldos_202301-Ene.pdf" xr:uid="{673E3DCC-6CCC-4B75-B2C4-9F34C63CF3A3}"/>
    <hyperlink ref="E49:G49" r:id="rId46" display="https://www.mic.gov.py/mic/w/mic/pdf/inciso_c/sueldos_202302-Feb.pdf" xr:uid="{87906400-6CE6-4D86-990C-BBDAE81A5E9B}"/>
    <hyperlink ref="E52:G52" r:id="rId47" display="https://www.mic.gov.py/mic/w/mic/pdf/inciso_c/sueldos_202305-May.pdf" xr:uid="{632C845C-2E8B-4D6D-943A-B4EBF34854C0}"/>
    <hyperlink ref="E51:G51" r:id="rId48" display="https://www.mic.gov.py/mic/w/mic/pdf/inciso_c/sueldos_202304-Abr.pdf" xr:uid="{59A137E0-A565-4C97-97C0-B4A01F8E8934}"/>
    <hyperlink ref="E50:G50" r:id="rId49" display="https://www.mic.gov.py/mic/w/mic/pdf/inciso_c/sueldos_202303-Mar.pdf" xr:uid="{82E028B5-B044-4FD0-807B-97E0B124AAE9}"/>
    <hyperlink ref="G251" r:id="rId50" xr:uid="{C174BB41-39F0-4139-86CB-F6FD0D23098A}"/>
    <hyperlink ref="G277" r:id="rId51" xr:uid="{ECF49321-7B28-446F-8BB1-A5D755ECE1DF}"/>
    <hyperlink ref="E63" r:id="rId52" xr:uid="{FDA2B95C-2B6C-4167-B0E1-B35C51F7FF2B}"/>
    <hyperlink ref="E64" r:id="rId53" xr:uid="{50B4AB01-67F4-4928-8ED2-AFBE0D5B473D}"/>
    <hyperlink ref="E65" r:id="rId54" xr:uid="{857590AA-A52C-4917-9938-C56461819DF2}"/>
    <hyperlink ref="E66" r:id="rId55" xr:uid="{95153A26-2F36-464C-B421-0BA08445B054}"/>
    <hyperlink ref="E67" r:id="rId56" xr:uid="{8ADC3F56-CE49-4639-A61D-275E6257236B}"/>
    <hyperlink ref="E68" r:id="rId57" xr:uid="{AF6D2A53-BE79-4B67-B4C2-D47534F5F3A4}"/>
    <hyperlink ref="F401" r:id="rId58" xr:uid="{564C26E7-A0AD-493B-A46D-0591DD543104}"/>
    <hyperlink ref="F413" r:id="rId59" xr:uid="{98AC6734-02D3-436A-8EFE-1C02D4585848}"/>
    <hyperlink ref="F409" r:id="rId60" xr:uid="{BFBA3D81-F2B1-43EF-BAB7-CB5F8B4F1112}"/>
    <hyperlink ref="F411" r:id="rId61" xr:uid="{1269B419-2796-4680-9C3D-C92E9F7AA88F}"/>
    <hyperlink ref="F410" r:id="rId62" xr:uid="{80724C46-65EA-4BAD-8942-70BE2C0ED4FD}"/>
    <hyperlink ref="F412" r:id="rId63" xr:uid="{E52C45AD-C3A8-4B07-B0E3-42918CA87975}"/>
    <hyperlink ref="F428" r:id="rId64" xr:uid="{7E288BA5-A160-4939-9DE8-EFA19200E0E1}"/>
    <hyperlink ref="F429" r:id="rId65" xr:uid="{8E34D890-FFCC-49F4-8D60-F2F2D240EC11}"/>
    <hyperlink ref="F430" r:id="rId66" xr:uid="{A277BFC9-8784-494E-82AB-8CE233FC6446}"/>
    <hyperlink ref="G145" r:id="rId67" xr:uid="{8F4F3177-7C8C-43AB-88FD-E3878D6EDFC0}"/>
    <hyperlink ref="G146" r:id="rId68" xr:uid="{E73E1708-1C2F-44B1-B4B2-84B31FB1CE13}"/>
    <hyperlink ref="C328" r:id="rId69" display="info@rediex.gov.py" xr:uid="{0E2AB011-993F-489D-AACC-CF77F5B1AA9B}"/>
    <hyperlink ref="C330" r:id="rId70" display="info@rediex.gov.py" xr:uid="{C390A149-9721-4663-B716-C6FE2BFD1A33}"/>
    <hyperlink ref="G323" r:id="rId71" xr:uid="{F1A11B8B-CAF9-42ED-8530-7A750960FE3B}"/>
    <hyperlink ref="G324" r:id="rId72" xr:uid="{4BFD13A4-6F64-4DA2-993D-D5E8DCD7E36D}"/>
    <hyperlink ref="G325" r:id="rId73" xr:uid="{0DD7BB48-CE2D-4BAE-85BA-39790A96792E}"/>
    <hyperlink ref="G326" r:id="rId74" xr:uid="{43C04765-6F63-4E30-8B1E-FD94C4EC8C56}"/>
    <hyperlink ref="G330" r:id="rId75" xr:uid="{01A84BA8-E980-4ACE-A7F2-423687148D1A}"/>
    <hyperlink ref="G327" r:id="rId76" xr:uid="{8290BBEB-7A96-4DF8-B241-6B55E23843C5}"/>
    <hyperlink ref="C329" r:id="rId77" xr:uid="{7984885C-D832-4BDE-98D5-41E1C5DD71E5}"/>
    <hyperlink ref="F377:G377" r:id="rId78" display="..\..\..\..\..\..\OneDrive - MINISTERIO DE INDUSTRIA Y COMERCIO\RENDICION DE CTAS UTA EVIDENCIA\2do trimestre\PUNTO 6\1.1.2.2\Informe Marc Pais 2do trimestre 2023.pdf" xr:uid="{49E63C5C-3CBB-4285-AC6F-209C9DA2269D}"/>
    <hyperlink ref="F376:G376" r:id="rId79" display="..\..\..\..\..\..\OneDrive - MINISTERIO DE INDUSTRIA Y COMERCIO\RENDICION DE CTAS UTA EVIDENCIA\2do trimestre\PUNTO 6\1.1.1.2\1.1.1.2 2do. Informe Trimestral Especialista Sectorial Senior.pdf" xr:uid="{E80AFD0A-D5F6-4AE3-B75E-57BB269F4880}"/>
    <hyperlink ref="F378:G378" r:id="rId80" display="..\..\..\..\..\..\OneDrive - MINISTERIO DE INDUSTRIA Y COMERCIO\RENDICION DE CTAS UTA EVIDENCIA\2do trimestre\PUNTO 6\1.1.3.1\1.1.3.1 Reporte 2DO trimestral DAE 04-06 23.pdf" xr:uid="{ACFD55E1-425B-4F30-ACA9-2070201F1815}"/>
    <hyperlink ref="F375:G375" r:id="rId81" display="..\..\..\..\..\..\OneDrive - MINISTERIO DE INDUSTRIA Y COMERCIO\RENDICION DE CTAS UTA EVIDENCIA\2do trimestre\PUNTO 6\1.1.1.1" xr:uid="{C66E4C48-D024-4490-ACAB-AE68F72C917C}"/>
    <hyperlink ref="F379:G379" r:id="rId82" display="..\..\..\..\..\..\OneDrive - MINISTERIO DE INDUSTRIA Y COMERCIO\RENDICION DE CTAS UTA EVIDENCIA\2do trimestre\PUNTO 6\1.1.6.1\Reporte de empresas atendidas por REDIEX_abril a junio 2023.pdf" xr:uid="{67AF5357-DFDC-49ED-B33C-7CECE711C42E}"/>
    <hyperlink ref="F380:G380" r:id="rId83" display="..\..\..\..\..\..\OneDrive - MINISTERIO DE INDUSTRIA Y COMERCIO\RENDICION DE CTAS UTA EVIDENCIA\2do trimestre\PUNTO 6\Atencion inversionistas" xr:uid="{31BF2BB8-F5C2-4E7D-AB26-292602B59358}"/>
    <hyperlink ref="F381:G381" r:id="rId84" display="..\..\..\..\..\..\OneDrive - MINISTERIO DE INDUSTRIA Y COMERCIO\RENDICION DE CTAS UTA EVIDENCIA\2do trimestre\PUNTO 6\Atencion inversionistas" xr:uid="{353E3989-1E29-4D53-B62E-9583F3D36790}"/>
    <hyperlink ref="F388" r:id="rId85" display="https://micpy-my.sharepoint.com/:b:/g/personal/grios_mic_gov_py/EQFF_Lt1GBtJkZ6nWq-lxtUBr3N7a93lxVlSms0ns_Orjw?e=GGf4Ps _x000a__x000a_" xr:uid="{609285CB-12CD-42E4-A26B-DEAC8B91C41B}"/>
    <hyperlink ref="G38" r:id="rId86" xr:uid="{AD73D6B5-956B-4A62-950D-6A317A22BE7E}"/>
    <hyperlink ref="E354" r:id="rId87" xr:uid="{F9DE67AC-1E5A-48B1-B578-C7E844BE1562}"/>
    <hyperlink ref="E361:E362" r:id="rId88" display="https://micpy-my.sharepoint.com/:x:/g/personal/bianca_balbuena_mic_gov_py/EYLzTKLiBKdArpF6BEuk03ABJQv12-zZlplqpjyIeREL4Q?e=O06heE" xr:uid="{4F844665-138D-41B1-BA50-2168D91001DC}"/>
    <hyperlink ref="F361:F362" r:id="rId89" display="https://micpy-my.sharepoint.com/:x:/g/personal/bianca_balbuena_mic_gov_py/EYLzTKLiBKdArpF6BEuk03ABJQv12-zZlplqpjyIeREL4Q?e=O06heE" xr:uid="{726B7361-2F30-46C9-9BC9-D8E36D2C9754}"/>
    <hyperlink ref="G361:G362" r:id="rId90" display="https://micpy-my.sharepoint.com/:x:/g/personal/bianca_balbuena_mic_gov_py/EYLzTKLiBKdArpF6BEuk03ABJQv12-zZlplqpjyIeREL4Q?e=O06heE" xr:uid="{B558FCC2-D94B-4AD2-91D2-18C63DEBC284}"/>
    <hyperlink ref="E363:E370" r:id="rId91" display="https://micpy-my.sharepoint.com/:x:/g/personal/bianca_balbuena_mic_gov_py/EYLzTKLiBKdArpF6BEuk03ABJQv12-zZlplqpjyIeREL4Q?e=O06heE" xr:uid="{D6B0B2A9-0A39-406A-9F60-B52D9BDA74D4}"/>
    <hyperlink ref="F363:F370" r:id="rId92" display="https://micpy-my.sharepoint.com/:x:/g/personal/bianca_balbuena_mic_gov_py/EYLzTKLiBKdArpF6BEuk03ABJQv12-zZlplqpjyIeREL4Q?e=O06heE" xr:uid="{20619C76-D1D3-4060-8454-D011A3C8E8A2}"/>
    <hyperlink ref="G363:G370" r:id="rId93" display="https://micpy-my.sharepoint.com/:x:/g/personal/bianca_balbuena_mic_gov_py/EYLzTKLiBKdArpF6BEuk03ABJQv12-zZlplqpjyIeREL4Q?e=O06heE" xr:uid="{9B63F7E2-43DF-45C3-88BE-2F849A0C460E}"/>
    <hyperlink ref="E371:E372" r:id="rId94" display="https://micpy-my.sharepoint.com/:x:/g/personal/bianca_balbuena_mic_gov_py/EYLzTKLiBKdArpF6BEuk03ABJQv12-zZlplqpjyIeREL4Q?e=O06heE" xr:uid="{0FEC0690-8415-41BF-B9E2-4D42555E959D}"/>
    <hyperlink ref="F371:F372" r:id="rId95" display="https://micpy-my.sharepoint.com/:x:/g/personal/bianca_balbuena_mic_gov_py/EYLzTKLiBKdArpF6BEuk03ABJQv12-zZlplqpjyIeREL4Q?e=O06heE" xr:uid="{02B0F77D-263F-4D47-B854-5B95043EDD78}"/>
    <hyperlink ref="G371:G372" r:id="rId96" display="https://micpy-my.sharepoint.com/:x:/g/personal/bianca_balbuena_mic_gov_py/EYLzTKLiBKdArpF6BEuk03ABJQv12-zZlplqpjyIeREL4Q?e=O06heE" xr:uid="{01542E3C-DD6D-4118-BEBA-F4199993F1BA}"/>
    <hyperlink ref="G143" r:id="rId97" xr:uid="{5DF4460F-F591-496C-8C58-8BE93035BD49}"/>
    <hyperlink ref="G309" r:id="rId98" xr:uid="{657645AE-4429-4347-82B3-717055781953}"/>
    <hyperlink ref="F394" r:id="rId99" xr:uid="{19736AF5-4540-46B3-92CC-905CF33CB336}"/>
  </hyperlinks>
  <pageMargins left="0.25" right="0.25" top="0.75" bottom="0.75" header="0.3" footer="0.3"/>
  <pageSetup paperSize="190" scale="80" orientation="landscape" r:id="rId100"/>
  <drawing r:id="rId101"/>
  <legacyDrawing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7C87-F01E-4324-B6C5-14CAB77E0D7A}">
  <dimension ref="A1:G63"/>
  <sheetViews>
    <sheetView topLeftCell="A28" workbookViewId="0">
      <selection sqref="A1:G63"/>
    </sheetView>
  </sheetViews>
  <sheetFormatPr baseColWidth="10" defaultRowHeight="15"/>
  <cols>
    <col min="7" max="7" width="52" customWidth="1"/>
  </cols>
  <sheetData>
    <row r="1" spans="1:7" ht="16.5">
      <c r="A1" s="304" t="s">
        <v>118</v>
      </c>
      <c r="B1" s="304"/>
      <c r="C1" s="304"/>
      <c r="D1" s="304"/>
      <c r="E1" s="304"/>
      <c r="F1" s="304"/>
      <c r="G1" s="304"/>
    </row>
    <row r="2" spans="1:7" ht="16.5">
      <c r="A2" s="305" t="s">
        <v>77</v>
      </c>
      <c r="B2" s="305"/>
      <c r="C2" s="305"/>
      <c r="D2" s="305"/>
      <c r="E2" s="305"/>
      <c r="F2" s="305"/>
      <c r="G2" s="305"/>
    </row>
    <row r="3" spans="1:7" ht="78.75">
      <c r="A3" s="32" t="s">
        <v>8</v>
      </c>
      <c r="B3" s="306" t="s">
        <v>78</v>
      </c>
      <c r="C3" s="306"/>
      <c r="D3" s="32" t="s">
        <v>9</v>
      </c>
      <c r="E3" s="306" t="s">
        <v>10</v>
      </c>
      <c r="F3" s="306"/>
      <c r="G3" s="35" t="s">
        <v>11</v>
      </c>
    </row>
    <row r="4" spans="1:7" ht="267.75">
      <c r="A4" s="26" t="s">
        <v>12</v>
      </c>
      <c r="B4" s="307" t="s">
        <v>128</v>
      </c>
      <c r="C4" s="307"/>
      <c r="D4" s="14" t="s">
        <v>129</v>
      </c>
      <c r="E4" s="308"/>
      <c r="F4" s="308"/>
      <c r="G4" s="17"/>
    </row>
    <row r="5" spans="1:7" ht="346.5">
      <c r="A5" s="26" t="s">
        <v>13</v>
      </c>
      <c r="B5" s="307" t="s">
        <v>130</v>
      </c>
      <c r="C5" s="307"/>
      <c r="D5" s="27" t="s">
        <v>131</v>
      </c>
      <c r="E5" s="308"/>
      <c r="F5" s="308"/>
      <c r="G5" s="17"/>
    </row>
    <row r="6" spans="1:7" ht="299.25">
      <c r="A6" s="26" t="s">
        <v>14</v>
      </c>
      <c r="B6" s="307" t="s">
        <v>132</v>
      </c>
      <c r="C6" s="307"/>
      <c r="D6" s="26" t="s">
        <v>133</v>
      </c>
      <c r="E6" s="308"/>
      <c r="F6" s="308"/>
      <c r="G6" s="17"/>
    </row>
    <row r="7" spans="1:7" ht="283.5">
      <c r="A7" s="26" t="s">
        <v>74</v>
      </c>
      <c r="B7" s="307" t="s">
        <v>134</v>
      </c>
      <c r="C7" s="307"/>
      <c r="D7" s="26" t="s">
        <v>135</v>
      </c>
      <c r="E7" s="308"/>
      <c r="F7" s="308"/>
      <c r="G7" s="17"/>
    </row>
    <row r="8" spans="1:7" ht="283.5">
      <c r="A8" s="26" t="s">
        <v>75</v>
      </c>
      <c r="B8" s="307" t="s">
        <v>136</v>
      </c>
      <c r="C8" s="307"/>
      <c r="D8" s="17" t="s">
        <v>137</v>
      </c>
      <c r="E8" s="308"/>
      <c r="F8" s="308"/>
      <c r="G8" s="17"/>
    </row>
    <row r="9" spans="1:7" ht="15.75">
      <c r="A9" s="310" t="s">
        <v>88</v>
      </c>
      <c r="B9" s="310"/>
      <c r="C9" s="310"/>
      <c r="D9" s="310"/>
      <c r="E9" s="310"/>
      <c r="F9" s="310"/>
      <c r="G9" s="310"/>
    </row>
    <row r="10" spans="1:7">
      <c r="A10" s="36"/>
      <c r="B10" s="36"/>
      <c r="C10" s="36"/>
      <c r="D10" s="36"/>
      <c r="E10" s="36"/>
      <c r="F10" s="36"/>
      <c r="G10" s="36"/>
    </row>
    <row r="11" spans="1:7" ht="16.5">
      <c r="A11" s="304" t="s">
        <v>112</v>
      </c>
      <c r="B11" s="304"/>
      <c r="C11" s="304"/>
      <c r="D11" s="304"/>
      <c r="E11" s="304"/>
      <c r="F11" s="304"/>
      <c r="G11" s="304"/>
    </row>
    <row r="12" spans="1:7" ht="47.25">
      <c r="A12" s="5" t="s">
        <v>26</v>
      </c>
      <c r="B12" s="5" t="s">
        <v>27</v>
      </c>
      <c r="C12" s="5" t="s">
        <v>28</v>
      </c>
      <c r="D12" s="5" t="s">
        <v>29</v>
      </c>
      <c r="E12" s="5" t="s">
        <v>30</v>
      </c>
      <c r="F12" s="5" t="s">
        <v>31</v>
      </c>
      <c r="G12" s="28" t="s">
        <v>32</v>
      </c>
    </row>
    <row r="13" spans="1:7" ht="15.75">
      <c r="A13" s="17"/>
      <c r="B13" s="18"/>
      <c r="C13" s="18"/>
      <c r="D13" s="17"/>
      <c r="E13" s="37"/>
      <c r="F13" s="20"/>
      <c r="G13" s="20"/>
    </row>
    <row r="14" spans="1:7" ht="15.75">
      <c r="A14" s="310" t="s">
        <v>86</v>
      </c>
      <c r="B14" s="308"/>
      <c r="C14" s="308"/>
      <c r="D14" s="308"/>
      <c r="E14" s="308"/>
      <c r="F14" s="308"/>
      <c r="G14" s="308"/>
    </row>
    <row r="15" spans="1:7">
      <c r="A15" s="36"/>
      <c r="B15" s="36"/>
      <c r="C15" s="36"/>
      <c r="D15" s="36"/>
      <c r="E15" s="36"/>
      <c r="F15" s="36"/>
      <c r="G15" s="36"/>
    </row>
    <row r="16" spans="1:7" ht="18.75">
      <c r="A16" s="309" t="s">
        <v>115</v>
      </c>
      <c r="B16" s="309"/>
      <c r="C16" s="309"/>
      <c r="D16" s="309"/>
      <c r="E16" s="309"/>
      <c r="F16" s="309"/>
      <c r="G16" s="309"/>
    </row>
    <row r="17" spans="1:7" ht="16.5">
      <c r="A17" s="304" t="s">
        <v>45</v>
      </c>
      <c r="B17" s="304"/>
      <c r="C17" s="304"/>
      <c r="D17" s="304"/>
      <c r="E17" s="304"/>
      <c r="F17" s="304"/>
      <c r="G17" s="304"/>
    </row>
    <row r="18" spans="1:7" ht="31.5">
      <c r="A18" s="28" t="s">
        <v>25</v>
      </c>
      <c r="B18" s="28" t="s">
        <v>46</v>
      </c>
      <c r="C18" s="314" t="s">
        <v>26</v>
      </c>
      <c r="D18" s="314"/>
      <c r="E18" s="314" t="s">
        <v>47</v>
      </c>
      <c r="F18" s="314"/>
      <c r="G18" s="28" t="s">
        <v>48</v>
      </c>
    </row>
    <row r="19" spans="1:7" ht="15.75">
      <c r="A19" s="26"/>
      <c r="B19" s="26"/>
      <c r="C19" s="310"/>
      <c r="D19" s="310"/>
      <c r="E19" s="310"/>
      <c r="F19" s="310"/>
      <c r="G19" s="17"/>
    </row>
    <row r="20" spans="1:7" ht="15.75">
      <c r="A20" s="26"/>
      <c r="B20" s="26"/>
      <c r="C20" s="310"/>
      <c r="D20" s="310"/>
      <c r="E20" s="310"/>
      <c r="F20" s="310"/>
      <c r="G20" s="17"/>
    </row>
    <row r="21" spans="1:7" ht="15.75">
      <c r="A21" s="26"/>
      <c r="B21" s="26"/>
      <c r="C21" s="310"/>
      <c r="D21" s="310"/>
      <c r="E21" s="310"/>
      <c r="F21" s="310"/>
      <c r="G21" s="17"/>
    </row>
    <row r="22" spans="1:7" ht="15.75">
      <c r="A22" s="26"/>
      <c r="B22" s="26"/>
      <c r="C22" s="310"/>
      <c r="D22" s="310"/>
      <c r="E22" s="310"/>
      <c r="F22" s="310"/>
      <c r="G22" s="17"/>
    </row>
    <row r="23" spans="1:7" ht="15.75">
      <c r="A23" s="310" t="s">
        <v>87</v>
      </c>
      <c r="B23" s="308"/>
      <c r="C23" s="308"/>
      <c r="D23" s="308"/>
      <c r="E23" s="308"/>
      <c r="F23" s="308"/>
      <c r="G23" s="308"/>
    </row>
    <row r="24" spans="1:7" ht="15.75">
      <c r="A24" s="38"/>
      <c r="B24" s="38"/>
      <c r="C24" s="38"/>
      <c r="D24" s="38"/>
      <c r="E24" s="38"/>
      <c r="F24" s="38"/>
      <c r="G24" s="38"/>
    </row>
    <row r="25" spans="1:7" ht="16.5">
      <c r="A25" s="311" t="s">
        <v>107</v>
      </c>
      <c r="B25" s="312"/>
      <c r="C25" s="312"/>
      <c r="D25" s="312"/>
      <c r="E25" s="312"/>
      <c r="F25" s="312"/>
      <c r="G25" s="313"/>
    </row>
    <row r="26" spans="1:7" ht="15.75">
      <c r="A26" s="315" t="s">
        <v>90</v>
      </c>
      <c r="B26" s="316"/>
      <c r="C26" s="315" t="s">
        <v>26</v>
      </c>
      <c r="D26" s="316"/>
      <c r="E26" s="9" t="s">
        <v>82</v>
      </c>
      <c r="F26" s="315" t="s">
        <v>91</v>
      </c>
      <c r="G26" s="316"/>
    </row>
    <row r="27" spans="1:7" ht="15.75">
      <c r="A27" s="317"/>
      <c r="B27" s="318"/>
      <c r="C27" s="317"/>
      <c r="D27" s="318"/>
      <c r="E27" s="22"/>
      <c r="F27" s="317"/>
      <c r="G27" s="318"/>
    </row>
    <row r="28" spans="1:7" ht="15.75">
      <c r="A28" s="317"/>
      <c r="B28" s="318"/>
      <c r="C28" s="317"/>
      <c r="D28" s="318"/>
      <c r="E28" s="22"/>
      <c r="F28" s="317"/>
      <c r="G28" s="318"/>
    </row>
    <row r="29" spans="1:7" ht="15.75">
      <c r="A29" s="317"/>
      <c r="B29" s="318"/>
      <c r="C29" s="317"/>
      <c r="D29" s="318"/>
      <c r="E29" s="22"/>
      <c r="F29" s="317"/>
      <c r="G29" s="318"/>
    </row>
    <row r="30" spans="1:7" ht="15.75">
      <c r="A30" s="310" t="s">
        <v>87</v>
      </c>
      <c r="B30" s="308"/>
      <c r="C30" s="308"/>
      <c r="D30" s="308"/>
      <c r="E30" s="308"/>
      <c r="F30" s="308"/>
      <c r="G30" s="308"/>
    </row>
    <row r="31" spans="1:7">
      <c r="A31" s="36"/>
      <c r="B31" s="36"/>
      <c r="C31" s="36"/>
      <c r="D31" s="36"/>
      <c r="E31" s="36"/>
      <c r="F31" s="36"/>
      <c r="G31" s="36"/>
    </row>
    <row r="32" spans="1:7" ht="18.75">
      <c r="A32" s="319" t="s">
        <v>119</v>
      </c>
      <c r="B32" s="320"/>
      <c r="C32" s="320"/>
      <c r="D32" s="320"/>
      <c r="E32" s="320"/>
      <c r="F32" s="320"/>
      <c r="G32" s="321"/>
    </row>
    <row r="33" spans="1:7" ht="16.5">
      <c r="A33" s="322" t="s">
        <v>120</v>
      </c>
      <c r="B33" s="323"/>
      <c r="C33" s="323"/>
      <c r="D33" s="323"/>
      <c r="E33" s="323"/>
      <c r="F33" s="323"/>
      <c r="G33" s="324"/>
    </row>
    <row r="34" spans="1:7" ht="15.75">
      <c r="A34" s="315" t="s">
        <v>99</v>
      </c>
      <c r="B34" s="316"/>
      <c r="C34" s="325" t="s">
        <v>100</v>
      </c>
      <c r="D34" s="326"/>
      <c r="E34" s="315" t="s">
        <v>91</v>
      </c>
      <c r="F34" s="327"/>
      <c r="G34" s="316"/>
    </row>
    <row r="35" spans="1:7" ht="15.75">
      <c r="A35" s="328"/>
      <c r="B35" s="329"/>
      <c r="C35" s="328"/>
      <c r="D35" s="329"/>
      <c r="E35" s="39"/>
      <c r="F35" s="40"/>
      <c r="G35" s="41"/>
    </row>
    <row r="36" spans="1:7" ht="15.75">
      <c r="A36" s="328"/>
      <c r="B36" s="329"/>
      <c r="C36" s="328"/>
      <c r="D36" s="329"/>
      <c r="E36" s="39"/>
      <c r="F36" s="40"/>
      <c r="G36" s="41"/>
    </row>
    <row r="37" spans="1:7" ht="15.75">
      <c r="A37" s="328"/>
      <c r="B37" s="329"/>
      <c r="C37" s="328"/>
      <c r="D37" s="329"/>
      <c r="E37" s="39"/>
      <c r="F37" s="40"/>
      <c r="G37" s="41"/>
    </row>
    <row r="38" spans="1:7" ht="15.75">
      <c r="A38" s="328"/>
      <c r="B38" s="329"/>
      <c r="C38" s="328"/>
      <c r="D38" s="329"/>
      <c r="E38" s="39"/>
      <c r="F38" s="40"/>
      <c r="G38" s="41"/>
    </row>
    <row r="39" spans="1:7" ht="15.75">
      <c r="A39" s="328"/>
      <c r="B39" s="329"/>
      <c r="C39" s="328"/>
      <c r="D39" s="329"/>
      <c r="E39" s="39"/>
      <c r="F39" s="40"/>
      <c r="G39" s="41"/>
    </row>
    <row r="40" spans="1:7" ht="15.75">
      <c r="A40" s="328"/>
      <c r="B40" s="329"/>
      <c r="C40" s="328"/>
      <c r="D40" s="329"/>
      <c r="E40" s="39"/>
      <c r="F40" s="40"/>
      <c r="G40" s="41"/>
    </row>
    <row r="41" spans="1:7" ht="15.75">
      <c r="A41" s="328"/>
      <c r="B41" s="329"/>
      <c r="C41" s="328"/>
      <c r="D41" s="329"/>
      <c r="E41" s="39"/>
      <c r="F41" s="40"/>
      <c r="G41" s="41"/>
    </row>
    <row r="42" spans="1:7" ht="15.75">
      <c r="A42" s="310" t="s">
        <v>87</v>
      </c>
      <c r="B42" s="308"/>
      <c r="C42" s="308"/>
      <c r="D42" s="308"/>
      <c r="E42" s="308"/>
      <c r="F42" s="308"/>
      <c r="G42" s="308"/>
    </row>
    <row r="43" spans="1:7">
      <c r="A43" s="36"/>
      <c r="B43" s="36"/>
      <c r="C43" s="36"/>
      <c r="D43" s="36"/>
      <c r="E43" s="36"/>
      <c r="F43" s="36"/>
      <c r="G43" s="36"/>
    </row>
    <row r="44" spans="1:7">
      <c r="A44" s="36"/>
      <c r="B44" s="36"/>
      <c r="C44" s="36"/>
      <c r="D44" s="36"/>
      <c r="E44" s="36"/>
      <c r="F44" s="36"/>
      <c r="G44" s="36"/>
    </row>
    <row r="45" spans="1:7">
      <c r="A45" s="36"/>
      <c r="B45" s="36"/>
      <c r="C45" s="36"/>
      <c r="D45" s="36"/>
      <c r="E45" s="36"/>
      <c r="F45" s="36"/>
      <c r="G45" s="36"/>
    </row>
    <row r="46" spans="1:7">
      <c r="A46" s="36"/>
      <c r="B46" s="36"/>
      <c r="C46" s="36"/>
      <c r="D46" s="36"/>
      <c r="E46" s="36"/>
      <c r="F46" s="36"/>
      <c r="G46" s="36"/>
    </row>
    <row r="47" spans="1:7">
      <c r="A47" s="36"/>
      <c r="B47" s="36"/>
      <c r="C47" s="36"/>
      <c r="D47" s="36"/>
      <c r="E47" s="36"/>
      <c r="F47" s="36"/>
      <c r="G47" s="36"/>
    </row>
    <row r="48" spans="1:7">
      <c r="A48" s="36"/>
      <c r="B48" s="36"/>
      <c r="C48" s="36"/>
      <c r="D48" s="36"/>
      <c r="E48" s="36"/>
      <c r="F48" s="36"/>
      <c r="G48" s="36"/>
    </row>
    <row r="49" spans="1:7">
      <c r="A49" s="36"/>
      <c r="B49" s="36"/>
      <c r="C49" s="36"/>
      <c r="D49" s="36"/>
      <c r="E49" s="36"/>
      <c r="F49" s="36"/>
      <c r="G49" s="36"/>
    </row>
    <row r="50" spans="1:7">
      <c r="A50" s="36"/>
      <c r="B50" s="36"/>
      <c r="C50" s="36"/>
      <c r="D50" s="36"/>
      <c r="E50" s="36"/>
      <c r="F50" s="36"/>
      <c r="G50" s="36"/>
    </row>
    <row r="51" spans="1:7">
      <c r="A51" s="36"/>
      <c r="B51" s="36"/>
      <c r="C51" s="36"/>
      <c r="D51" s="36"/>
      <c r="E51" s="36"/>
      <c r="F51" s="36"/>
      <c r="G51" s="36"/>
    </row>
    <row r="52" spans="1:7">
      <c r="A52" s="36"/>
      <c r="B52" s="36"/>
      <c r="C52" s="36"/>
      <c r="D52" s="36"/>
      <c r="E52" s="36"/>
      <c r="F52" s="36"/>
      <c r="G52" s="36"/>
    </row>
    <row r="53" spans="1:7">
      <c r="A53" s="36"/>
      <c r="B53" s="36"/>
      <c r="C53" s="36"/>
      <c r="D53" s="36"/>
      <c r="E53" s="36"/>
      <c r="F53" s="36"/>
      <c r="G53" s="36"/>
    </row>
    <row r="54" spans="1:7">
      <c r="A54" s="36"/>
      <c r="B54" s="36"/>
      <c r="C54" s="36"/>
      <c r="D54" s="36"/>
      <c r="E54" s="36"/>
      <c r="F54" s="36"/>
      <c r="G54" s="36"/>
    </row>
    <row r="55" spans="1:7">
      <c r="A55" s="36"/>
      <c r="B55" s="36"/>
      <c r="C55" s="36"/>
      <c r="D55" s="36"/>
      <c r="E55" s="36"/>
      <c r="F55" s="36"/>
      <c r="G55" s="36"/>
    </row>
    <row r="56" spans="1:7">
      <c r="A56" s="36"/>
      <c r="B56" s="36"/>
      <c r="C56" s="36"/>
      <c r="D56" s="36"/>
      <c r="E56" s="36"/>
      <c r="F56" s="36"/>
      <c r="G56" s="36"/>
    </row>
    <row r="57" spans="1:7">
      <c r="A57" s="36"/>
      <c r="B57" s="36"/>
      <c r="C57" s="36"/>
      <c r="D57" s="36"/>
      <c r="E57" s="36"/>
      <c r="F57" s="36"/>
      <c r="G57" s="36"/>
    </row>
    <row r="58" spans="1:7">
      <c r="A58" s="36"/>
      <c r="B58" s="36"/>
      <c r="C58" s="36"/>
      <c r="D58" s="36"/>
      <c r="E58" s="36"/>
      <c r="F58" s="36"/>
      <c r="G58" s="36"/>
    </row>
    <row r="59" spans="1:7">
      <c r="A59" s="36"/>
      <c r="B59" s="36"/>
      <c r="C59" s="36"/>
      <c r="D59" s="36"/>
      <c r="E59" s="36"/>
      <c r="F59" s="36"/>
      <c r="G59" s="36"/>
    </row>
    <row r="60" spans="1:7">
      <c r="A60" s="36"/>
      <c r="B60" s="36"/>
      <c r="C60" s="36"/>
      <c r="D60" s="36"/>
      <c r="E60" s="36"/>
      <c r="F60" s="36"/>
      <c r="G60" s="36"/>
    </row>
    <row r="61" spans="1:7">
      <c r="A61" s="36"/>
      <c r="B61" s="36"/>
      <c r="C61" s="36"/>
      <c r="D61" s="36"/>
      <c r="E61" s="36"/>
      <c r="F61" s="36"/>
      <c r="G61" s="36"/>
    </row>
    <row r="62" spans="1:7">
      <c r="A62" s="36"/>
      <c r="B62" s="36"/>
      <c r="C62" s="36"/>
      <c r="D62" s="36"/>
      <c r="E62" s="36"/>
      <c r="F62" s="36"/>
      <c r="G62" s="36"/>
    </row>
    <row r="63" spans="1:7">
      <c r="A63" s="36"/>
      <c r="B63" s="36"/>
      <c r="C63" s="36"/>
      <c r="D63" s="36"/>
      <c r="E63" s="36"/>
      <c r="F63" s="36"/>
      <c r="G63" s="36"/>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7E73-6930-4D25-BD70-C8FF2F8BB0DC}">
  <dimension ref="A1:G42"/>
  <sheetViews>
    <sheetView topLeftCell="A19" workbookViewId="0">
      <selection activeCell="A32" sqref="A32:G42"/>
    </sheetView>
  </sheetViews>
  <sheetFormatPr baseColWidth="10" defaultRowHeight="15"/>
  <cols>
    <col min="7" max="7" width="45.140625" customWidth="1"/>
  </cols>
  <sheetData>
    <row r="1" spans="1:7" ht="16.5">
      <c r="A1" s="304" t="s">
        <v>118</v>
      </c>
      <c r="B1" s="304"/>
      <c r="C1" s="304"/>
      <c r="D1" s="304"/>
      <c r="E1" s="304"/>
      <c r="F1" s="304"/>
      <c r="G1" s="304"/>
    </row>
    <row r="2" spans="1:7" ht="16.5">
      <c r="A2" s="305" t="s">
        <v>77</v>
      </c>
      <c r="B2" s="305"/>
      <c r="C2" s="305"/>
      <c r="D2" s="305"/>
      <c r="E2" s="305"/>
      <c r="F2" s="305"/>
      <c r="G2" s="305"/>
    </row>
    <row r="3" spans="1:7" ht="78.75">
      <c r="A3" s="32" t="s">
        <v>8</v>
      </c>
      <c r="B3" s="306" t="s">
        <v>78</v>
      </c>
      <c r="C3" s="306"/>
      <c r="D3" s="32" t="s">
        <v>9</v>
      </c>
      <c r="E3" s="306" t="s">
        <v>10</v>
      </c>
      <c r="F3" s="306"/>
      <c r="G3" s="13" t="s">
        <v>11</v>
      </c>
    </row>
    <row r="4" spans="1:7" ht="267.75">
      <c r="A4" s="26" t="s">
        <v>12</v>
      </c>
      <c r="B4" s="307" t="s">
        <v>128</v>
      </c>
      <c r="C4" s="307"/>
      <c r="D4" s="14" t="s">
        <v>129</v>
      </c>
      <c r="E4" s="330"/>
      <c r="F4" s="330"/>
      <c r="G4" s="15"/>
    </row>
    <row r="5" spans="1:7" ht="346.5">
      <c r="A5" s="26" t="s">
        <v>13</v>
      </c>
      <c r="B5" s="307" t="s">
        <v>130</v>
      </c>
      <c r="C5" s="307"/>
      <c r="D5" s="27" t="s">
        <v>131</v>
      </c>
      <c r="E5" s="330"/>
      <c r="F5" s="330"/>
      <c r="G5" s="15"/>
    </row>
    <row r="6" spans="1:7" ht="299.25">
      <c r="A6" s="26" t="s">
        <v>14</v>
      </c>
      <c r="B6" s="307" t="s">
        <v>132</v>
      </c>
      <c r="C6" s="307"/>
      <c r="D6" s="26" t="s">
        <v>133</v>
      </c>
      <c r="E6" s="330"/>
      <c r="F6" s="330"/>
      <c r="G6" s="15"/>
    </row>
    <row r="7" spans="1:7" ht="283.5">
      <c r="A7" s="26" t="s">
        <v>74</v>
      </c>
      <c r="B7" s="307" t="s">
        <v>134</v>
      </c>
      <c r="C7" s="307"/>
      <c r="D7" s="26" t="s">
        <v>135</v>
      </c>
      <c r="E7" s="330"/>
      <c r="F7" s="330"/>
      <c r="G7" s="15"/>
    </row>
    <row r="8" spans="1:7" ht="283.5">
      <c r="A8" s="26" t="s">
        <v>75</v>
      </c>
      <c r="B8" s="307" t="s">
        <v>136</v>
      </c>
      <c r="C8" s="307"/>
      <c r="D8" s="17" t="s">
        <v>137</v>
      </c>
      <c r="E8" s="330"/>
      <c r="F8" s="330"/>
      <c r="G8" s="15"/>
    </row>
    <row r="9" spans="1:7" ht="15.75">
      <c r="A9" s="310" t="s">
        <v>88</v>
      </c>
      <c r="B9" s="310"/>
      <c r="C9" s="310"/>
      <c r="D9" s="310"/>
      <c r="E9" s="310"/>
      <c r="F9" s="310"/>
      <c r="G9" s="310"/>
    </row>
    <row r="11" spans="1:7" ht="16.5">
      <c r="A11" s="332" t="s">
        <v>112</v>
      </c>
      <c r="B11" s="332"/>
      <c r="C11" s="332"/>
      <c r="D11" s="332"/>
      <c r="E11" s="332"/>
      <c r="F11" s="332"/>
      <c r="G11" s="332"/>
    </row>
    <row r="12" spans="1:7" ht="31.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333" t="s">
        <v>86</v>
      </c>
      <c r="B14" s="330"/>
      <c r="C14" s="330"/>
      <c r="D14" s="330"/>
      <c r="E14" s="330"/>
      <c r="F14" s="330"/>
      <c r="G14" s="330"/>
    </row>
    <row r="16" spans="1:7" ht="18.75">
      <c r="A16" s="331" t="s">
        <v>115</v>
      </c>
      <c r="B16" s="331"/>
      <c r="C16" s="331"/>
      <c r="D16" s="331"/>
      <c r="E16" s="331"/>
      <c r="F16" s="331"/>
      <c r="G16" s="331"/>
    </row>
    <row r="17" spans="1:7" ht="16.5">
      <c r="A17" s="332" t="s">
        <v>45</v>
      </c>
      <c r="B17" s="332"/>
      <c r="C17" s="332"/>
      <c r="D17" s="332"/>
      <c r="E17" s="332"/>
      <c r="F17" s="332"/>
      <c r="G17" s="332"/>
    </row>
    <row r="18" spans="1:7" ht="31.5">
      <c r="A18" s="28" t="s">
        <v>25</v>
      </c>
      <c r="B18" s="28" t="s">
        <v>46</v>
      </c>
      <c r="C18" s="314" t="s">
        <v>26</v>
      </c>
      <c r="D18" s="314"/>
      <c r="E18" s="314" t="s">
        <v>47</v>
      </c>
      <c r="F18" s="314"/>
      <c r="G18" s="28" t="s">
        <v>48</v>
      </c>
    </row>
    <row r="19" spans="1:7" ht="15.75">
      <c r="A19" s="26"/>
      <c r="B19" s="26"/>
      <c r="C19" s="310"/>
      <c r="D19" s="310"/>
      <c r="E19" s="310"/>
      <c r="F19" s="310"/>
      <c r="G19" s="15"/>
    </row>
    <row r="20" spans="1:7" ht="15.75">
      <c r="A20" s="26"/>
      <c r="B20" s="26"/>
      <c r="C20" s="310"/>
      <c r="D20" s="310"/>
      <c r="E20" s="310"/>
      <c r="F20" s="310"/>
      <c r="G20" s="15"/>
    </row>
    <row r="21" spans="1:7" ht="15.75">
      <c r="A21" s="31"/>
      <c r="B21" s="31"/>
      <c r="C21" s="310"/>
      <c r="D21" s="310"/>
      <c r="E21" s="310"/>
      <c r="F21" s="310"/>
      <c r="G21" s="15"/>
    </row>
    <row r="22" spans="1:7" ht="15.75">
      <c r="A22" s="31"/>
      <c r="B22" s="31"/>
      <c r="C22" s="310"/>
      <c r="D22" s="310"/>
      <c r="E22" s="310"/>
      <c r="F22" s="310"/>
      <c r="G22" s="15"/>
    </row>
    <row r="23" spans="1:7" ht="15.75">
      <c r="A23" s="333" t="s">
        <v>87</v>
      </c>
      <c r="B23" s="330"/>
      <c r="C23" s="330"/>
      <c r="D23" s="330"/>
      <c r="E23" s="330"/>
      <c r="F23" s="330"/>
      <c r="G23" s="330"/>
    </row>
    <row r="24" spans="1:7" ht="15.75">
      <c r="A24" s="6"/>
      <c r="B24" s="6"/>
      <c r="C24" s="6"/>
      <c r="D24" s="6"/>
      <c r="E24" s="6"/>
      <c r="F24" s="6"/>
      <c r="G24" s="6"/>
    </row>
    <row r="25" spans="1:7" ht="16.5">
      <c r="A25" s="334" t="s">
        <v>107</v>
      </c>
      <c r="B25" s="335"/>
      <c r="C25" s="335"/>
      <c r="D25" s="335"/>
      <c r="E25" s="335"/>
      <c r="F25" s="335"/>
      <c r="G25" s="336"/>
    </row>
    <row r="26" spans="1:7" ht="15.75">
      <c r="A26" s="337" t="s">
        <v>90</v>
      </c>
      <c r="B26" s="338"/>
      <c r="C26" s="337" t="s">
        <v>26</v>
      </c>
      <c r="D26" s="338"/>
      <c r="E26" s="9" t="s">
        <v>82</v>
      </c>
      <c r="F26" s="337" t="s">
        <v>91</v>
      </c>
      <c r="G26" s="338"/>
    </row>
    <row r="27" spans="1:7" ht="15.75">
      <c r="A27" s="339"/>
      <c r="B27" s="340"/>
      <c r="C27" s="339"/>
      <c r="D27" s="340"/>
      <c r="E27" s="22"/>
      <c r="F27" s="339"/>
      <c r="G27" s="340"/>
    </row>
    <row r="28" spans="1:7" ht="15.75">
      <c r="A28" s="339"/>
      <c r="B28" s="340"/>
      <c r="C28" s="339"/>
      <c r="D28" s="340"/>
      <c r="E28" s="22"/>
      <c r="F28" s="339"/>
      <c r="G28" s="340"/>
    </row>
    <row r="29" spans="1:7" ht="15.75">
      <c r="A29" s="339"/>
      <c r="B29" s="340"/>
      <c r="C29" s="339"/>
      <c r="D29" s="340"/>
      <c r="E29" s="22"/>
      <c r="F29" s="339"/>
      <c r="G29" s="340"/>
    </row>
    <row r="30" spans="1:7" ht="15.75">
      <c r="A30" s="333" t="s">
        <v>87</v>
      </c>
      <c r="B30" s="330"/>
      <c r="C30" s="330"/>
      <c r="D30" s="330"/>
      <c r="E30" s="330"/>
      <c r="F30" s="330"/>
      <c r="G30" s="330"/>
    </row>
    <row r="32" spans="1:7" ht="18.75">
      <c r="A32" s="341" t="s">
        <v>119</v>
      </c>
      <c r="B32" s="342"/>
      <c r="C32" s="342"/>
      <c r="D32" s="342"/>
      <c r="E32" s="342"/>
      <c r="F32" s="342"/>
      <c r="G32" s="343"/>
    </row>
    <row r="33" spans="1:7" ht="16.5">
      <c r="A33" s="344" t="s">
        <v>120</v>
      </c>
      <c r="B33" s="345"/>
      <c r="C33" s="345"/>
      <c r="D33" s="345"/>
      <c r="E33" s="345"/>
      <c r="F33" s="345"/>
      <c r="G33" s="346"/>
    </row>
    <row r="34" spans="1:7" ht="15.75">
      <c r="A34" s="337" t="s">
        <v>99</v>
      </c>
      <c r="B34" s="338"/>
      <c r="C34" s="347" t="s">
        <v>100</v>
      </c>
      <c r="D34" s="348"/>
      <c r="E34" s="337" t="s">
        <v>91</v>
      </c>
      <c r="F34" s="349"/>
      <c r="G34" s="338"/>
    </row>
    <row r="35" spans="1:7" ht="15.75">
      <c r="A35" s="350"/>
      <c r="B35" s="351"/>
      <c r="C35" s="350"/>
      <c r="D35" s="351"/>
      <c r="E35" s="33"/>
      <c r="F35" s="24"/>
      <c r="G35" s="34"/>
    </row>
    <row r="36" spans="1:7" ht="15.75">
      <c r="A36" s="350"/>
      <c r="B36" s="351"/>
      <c r="C36" s="350"/>
      <c r="D36" s="351"/>
      <c r="E36" s="33"/>
      <c r="F36" s="24"/>
      <c r="G36" s="34"/>
    </row>
    <row r="37" spans="1:7" ht="15.75">
      <c r="A37" s="350"/>
      <c r="B37" s="351"/>
      <c r="C37" s="350"/>
      <c r="D37" s="351"/>
      <c r="E37" s="33"/>
      <c r="F37" s="24"/>
      <c r="G37" s="34"/>
    </row>
    <row r="38" spans="1:7" ht="15.75">
      <c r="A38" s="350"/>
      <c r="B38" s="351"/>
      <c r="C38" s="350"/>
      <c r="D38" s="351"/>
      <c r="E38" s="33"/>
      <c r="F38" s="24"/>
      <c r="G38" s="34"/>
    </row>
    <row r="39" spans="1:7" ht="15.75">
      <c r="A39" s="350"/>
      <c r="B39" s="351"/>
      <c r="C39" s="350"/>
      <c r="D39" s="351"/>
      <c r="E39" s="33"/>
      <c r="F39" s="24"/>
      <c r="G39" s="34"/>
    </row>
    <row r="40" spans="1:7" ht="15.75">
      <c r="A40" s="350"/>
      <c r="B40" s="351"/>
      <c r="C40" s="350"/>
      <c r="D40" s="351"/>
      <c r="E40" s="33"/>
      <c r="F40" s="24"/>
      <c r="G40" s="34"/>
    </row>
    <row r="41" spans="1:7" ht="15.75">
      <c r="A41" s="350"/>
      <c r="B41" s="351"/>
      <c r="C41" s="350"/>
      <c r="D41" s="351"/>
      <c r="E41" s="33"/>
      <c r="F41" s="24"/>
      <c r="G41" s="34"/>
    </row>
    <row r="42" spans="1:7" ht="15.75">
      <c r="A42" s="333" t="s">
        <v>87</v>
      </c>
      <c r="B42" s="330"/>
      <c r="C42" s="330"/>
      <c r="D42" s="330"/>
      <c r="E42" s="330"/>
      <c r="F42" s="330"/>
      <c r="G42" s="330"/>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9FE3-61B4-4A24-B68D-C905C262EFF9}">
  <dimension ref="A1:G42"/>
  <sheetViews>
    <sheetView workbookViewId="0">
      <selection activeCell="A32" sqref="A32:G32"/>
    </sheetView>
  </sheetViews>
  <sheetFormatPr baseColWidth="10" defaultRowHeight="15"/>
  <cols>
    <col min="7" max="7" width="50.5703125" customWidth="1"/>
  </cols>
  <sheetData>
    <row r="1" spans="1:7" ht="16.5">
      <c r="A1" s="304" t="s">
        <v>118</v>
      </c>
      <c r="B1" s="304"/>
      <c r="C1" s="304"/>
      <c r="D1" s="304"/>
      <c r="E1" s="304"/>
      <c r="F1" s="304"/>
      <c r="G1" s="304"/>
    </row>
    <row r="2" spans="1:7" ht="16.5">
      <c r="A2" s="305" t="s">
        <v>77</v>
      </c>
      <c r="B2" s="305"/>
      <c r="C2" s="305"/>
      <c r="D2" s="305"/>
      <c r="E2" s="305"/>
      <c r="F2" s="305"/>
      <c r="G2" s="305"/>
    </row>
    <row r="3" spans="1:7" ht="78.75">
      <c r="A3" s="32" t="s">
        <v>8</v>
      </c>
      <c r="B3" s="306" t="s">
        <v>78</v>
      </c>
      <c r="C3" s="306"/>
      <c r="D3" s="32" t="s">
        <v>9</v>
      </c>
      <c r="E3" s="306" t="s">
        <v>10</v>
      </c>
      <c r="F3" s="306"/>
      <c r="G3" s="13" t="s">
        <v>11</v>
      </c>
    </row>
    <row r="4" spans="1:7" ht="267.75">
      <c r="A4" s="26" t="s">
        <v>12</v>
      </c>
      <c r="B4" s="307" t="s">
        <v>128</v>
      </c>
      <c r="C4" s="307"/>
      <c r="D4" s="14" t="s">
        <v>129</v>
      </c>
      <c r="E4" s="330"/>
      <c r="F4" s="330"/>
      <c r="G4" s="15"/>
    </row>
    <row r="5" spans="1:7" ht="346.5">
      <c r="A5" s="26" t="s">
        <v>13</v>
      </c>
      <c r="B5" s="307" t="s">
        <v>130</v>
      </c>
      <c r="C5" s="307"/>
      <c r="D5" s="27" t="s">
        <v>131</v>
      </c>
      <c r="E5" s="330"/>
      <c r="F5" s="330"/>
      <c r="G5" s="15"/>
    </row>
    <row r="6" spans="1:7" ht="299.25">
      <c r="A6" s="26" t="s">
        <v>14</v>
      </c>
      <c r="B6" s="307" t="s">
        <v>132</v>
      </c>
      <c r="C6" s="307"/>
      <c r="D6" s="26" t="s">
        <v>133</v>
      </c>
      <c r="E6" s="330"/>
      <c r="F6" s="330"/>
      <c r="G6" s="15"/>
    </row>
    <row r="7" spans="1:7" ht="283.5">
      <c r="A7" s="26" t="s">
        <v>74</v>
      </c>
      <c r="B7" s="307" t="s">
        <v>134</v>
      </c>
      <c r="C7" s="307"/>
      <c r="D7" s="26" t="s">
        <v>135</v>
      </c>
      <c r="E7" s="330"/>
      <c r="F7" s="330"/>
      <c r="G7" s="15"/>
    </row>
    <row r="8" spans="1:7" ht="283.5">
      <c r="A8" s="26" t="s">
        <v>75</v>
      </c>
      <c r="B8" s="307" t="s">
        <v>136</v>
      </c>
      <c r="C8" s="307"/>
      <c r="D8" s="17" t="s">
        <v>137</v>
      </c>
      <c r="E8" s="330"/>
      <c r="F8" s="330"/>
      <c r="G8" s="15"/>
    </row>
    <row r="9" spans="1:7" ht="15.75">
      <c r="A9" s="310" t="s">
        <v>88</v>
      </c>
      <c r="B9" s="310"/>
      <c r="C9" s="310"/>
      <c r="D9" s="310"/>
      <c r="E9" s="310"/>
      <c r="F9" s="310"/>
      <c r="G9" s="310"/>
    </row>
    <row r="11" spans="1:7" ht="16.5">
      <c r="A11" s="332" t="s">
        <v>112</v>
      </c>
      <c r="B11" s="332"/>
      <c r="C11" s="332"/>
      <c r="D11" s="332"/>
      <c r="E11" s="332"/>
      <c r="F11" s="332"/>
      <c r="G11" s="332"/>
    </row>
    <row r="12" spans="1:7" ht="15.7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333" t="s">
        <v>86</v>
      </c>
      <c r="B14" s="330"/>
      <c r="C14" s="330"/>
      <c r="D14" s="330"/>
      <c r="E14" s="330"/>
      <c r="F14" s="330"/>
      <c r="G14" s="330"/>
    </row>
    <row r="16" spans="1:7" ht="18.75">
      <c r="A16" s="331" t="s">
        <v>115</v>
      </c>
      <c r="B16" s="331"/>
      <c r="C16" s="331"/>
      <c r="D16" s="331"/>
      <c r="E16" s="331"/>
      <c r="F16" s="331"/>
      <c r="G16" s="331"/>
    </row>
    <row r="17" spans="1:7" ht="16.5">
      <c r="A17" s="332" t="s">
        <v>45</v>
      </c>
      <c r="B17" s="332"/>
      <c r="C17" s="332"/>
      <c r="D17" s="332"/>
      <c r="E17" s="332"/>
      <c r="F17" s="332"/>
      <c r="G17" s="332"/>
    </row>
    <row r="18" spans="1:7" ht="31.5">
      <c r="A18" s="28" t="s">
        <v>25</v>
      </c>
      <c r="B18" s="28" t="s">
        <v>46</v>
      </c>
      <c r="C18" s="314" t="s">
        <v>26</v>
      </c>
      <c r="D18" s="314"/>
      <c r="E18" s="314" t="s">
        <v>47</v>
      </c>
      <c r="F18" s="314"/>
      <c r="G18" s="28" t="s">
        <v>48</v>
      </c>
    </row>
    <row r="19" spans="1:7" ht="15.75">
      <c r="A19" s="26"/>
      <c r="B19" s="26"/>
      <c r="C19" s="310"/>
      <c r="D19" s="310"/>
      <c r="E19" s="310"/>
      <c r="F19" s="310"/>
      <c r="G19" s="15"/>
    </row>
    <row r="20" spans="1:7" ht="15.75">
      <c r="A20" s="26"/>
      <c r="B20" s="26"/>
      <c r="C20" s="310"/>
      <c r="D20" s="310"/>
      <c r="E20" s="310"/>
      <c r="F20" s="310"/>
      <c r="G20" s="15"/>
    </row>
    <row r="21" spans="1:7" ht="15.75">
      <c r="A21" s="31"/>
      <c r="B21" s="31"/>
      <c r="C21" s="310"/>
      <c r="D21" s="310"/>
      <c r="E21" s="310"/>
      <c r="F21" s="310"/>
      <c r="G21" s="15"/>
    </row>
    <row r="22" spans="1:7" ht="15.75">
      <c r="A22" s="31"/>
      <c r="B22" s="31"/>
      <c r="C22" s="310"/>
      <c r="D22" s="310"/>
      <c r="E22" s="310"/>
      <c r="F22" s="310"/>
      <c r="G22" s="15"/>
    </row>
    <row r="23" spans="1:7" ht="15.75">
      <c r="A23" s="333" t="s">
        <v>87</v>
      </c>
      <c r="B23" s="330"/>
      <c r="C23" s="330"/>
      <c r="D23" s="330"/>
      <c r="E23" s="330"/>
      <c r="F23" s="330"/>
      <c r="G23" s="330"/>
    </row>
    <row r="24" spans="1:7" ht="15.75">
      <c r="A24" s="6"/>
      <c r="B24" s="6"/>
      <c r="C24" s="6"/>
      <c r="D24" s="6"/>
      <c r="E24" s="6"/>
      <c r="F24" s="6"/>
      <c r="G24" s="6"/>
    </row>
    <row r="25" spans="1:7" ht="16.5">
      <c r="A25" s="334" t="s">
        <v>107</v>
      </c>
      <c r="B25" s="335"/>
      <c r="C25" s="335"/>
      <c r="D25" s="335"/>
      <c r="E25" s="335"/>
      <c r="F25" s="335"/>
      <c r="G25" s="336"/>
    </row>
    <row r="26" spans="1:7" ht="15.75">
      <c r="A26" s="337" t="s">
        <v>90</v>
      </c>
      <c r="B26" s="338"/>
      <c r="C26" s="337" t="s">
        <v>26</v>
      </c>
      <c r="D26" s="338"/>
      <c r="E26" s="9" t="s">
        <v>82</v>
      </c>
      <c r="F26" s="337" t="s">
        <v>91</v>
      </c>
      <c r="G26" s="338"/>
    </row>
    <row r="27" spans="1:7" ht="15.75">
      <c r="A27" s="339"/>
      <c r="B27" s="340"/>
      <c r="C27" s="339"/>
      <c r="D27" s="340"/>
      <c r="E27" s="22"/>
      <c r="F27" s="339"/>
      <c r="G27" s="340"/>
    </row>
    <row r="28" spans="1:7" ht="15.75">
      <c r="A28" s="339"/>
      <c r="B28" s="340"/>
      <c r="C28" s="339"/>
      <c r="D28" s="340"/>
      <c r="E28" s="22"/>
      <c r="F28" s="339"/>
      <c r="G28" s="340"/>
    </row>
    <row r="29" spans="1:7" ht="15.75">
      <c r="A29" s="339"/>
      <c r="B29" s="340"/>
      <c r="C29" s="339"/>
      <c r="D29" s="340"/>
      <c r="E29" s="22"/>
      <c r="F29" s="339"/>
      <c r="G29" s="340"/>
    </row>
    <row r="30" spans="1:7" ht="15.75">
      <c r="A30" s="333" t="s">
        <v>87</v>
      </c>
      <c r="B30" s="330"/>
      <c r="C30" s="330"/>
      <c r="D30" s="330"/>
      <c r="E30" s="330"/>
      <c r="F30" s="330"/>
      <c r="G30" s="330"/>
    </row>
    <row r="32" spans="1:7" ht="18.75">
      <c r="A32" s="341" t="s">
        <v>119</v>
      </c>
      <c r="B32" s="342"/>
      <c r="C32" s="342"/>
      <c r="D32" s="342"/>
      <c r="E32" s="342"/>
      <c r="F32" s="342"/>
      <c r="G32" s="343"/>
    </row>
    <row r="33" spans="1:7" ht="16.5">
      <c r="A33" s="344" t="s">
        <v>120</v>
      </c>
      <c r="B33" s="345"/>
      <c r="C33" s="345"/>
      <c r="D33" s="345"/>
      <c r="E33" s="345"/>
      <c r="F33" s="345"/>
      <c r="G33" s="346"/>
    </row>
    <row r="34" spans="1:7" ht="15.75">
      <c r="A34" s="337" t="s">
        <v>99</v>
      </c>
      <c r="B34" s="338"/>
      <c r="C34" s="347" t="s">
        <v>100</v>
      </c>
      <c r="D34" s="348"/>
      <c r="E34" s="337" t="s">
        <v>91</v>
      </c>
      <c r="F34" s="349"/>
      <c r="G34" s="338"/>
    </row>
    <row r="35" spans="1:7" ht="15.75">
      <c r="A35" s="350"/>
      <c r="B35" s="351"/>
      <c r="C35" s="350"/>
      <c r="D35" s="351"/>
      <c r="E35" s="33"/>
      <c r="F35" s="24"/>
      <c r="G35" s="34"/>
    </row>
    <row r="36" spans="1:7" ht="15.75">
      <c r="A36" s="350"/>
      <c r="B36" s="351"/>
      <c r="C36" s="350"/>
      <c r="D36" s="351"/>
      <c r="E36" s="33"/>
      <c r="F36" s="24"/>
      <c r="G36" s="34"/>
    </row>
    <row r="37" spans="1:7" ht="15.75">
      <c r="A37" s="350"/>
      <c r="B37" s="351"/>
      <c r="C37" s="350"/>
      <c r="D37" s="351"/>
      <c r="E37" s="33"/>
      <c r="F37" s="24"/>
      <c r="G37" s="34"/>
    </row>
    <row r="38" spans="1:7" ht="15.75">
      <c r="A38" s="350"/>
      <c r="B38" s="351"/>
      <c r="C38" s="350"/>
      <c r="D38" s="351"/>
      <c r="E38" s="33"/>
      <c r="F38" s="24"/>
      <c r="G38" s="34"/>
    </row>
    <row r="39" spans="1:7" ht="15.75">
      <c r="A39" s="350"/>
      <c r="B39" s="351"/>
      <c r="C39" s="350"/>
      <c r="D39" s="351"/>
      <c r="E39" s="33"/>
      <c r="F39" s="24"/>
      <c r="G39" s="34"/>
    </row>
    <row r="40" spans="1:7" ht="15.75">
      <c r="A40" s="350"/>
      <c r="B40" s="351"/>
      <c r="C40" s="350"/>
      <c r="D40" s="351"/>
      <c r="E40" s="33"/>
      <c r="F40" s="24"/>
      <c r="G40" s="34"/>
    </row>
    <row r="41" spans="1:7" ht="15.75">
      <c r="A41" s="350"/>
      <c r="B41" s="351"/>
      <c r="C41" s="350"/>
      <c r="D41" s="351"/>
      <c r="E41" s="33"/>
      <c r="F41" s="24"/>
      <c r="G41" s="34"/>
    </row>
    <row r="42" spans="1:7" ht="15.75">
      <c r="A42" s="333" t="s">
        <v>87</v>
      </c>
      <c r="B42" s="330"/>
      <c r="C42" s="330"/>
      <c r="D42" s="330"/>
      <c r="E42" s="330"/>
      <c r="F42" s="330"/>
      <c r="G42" s="330"/>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D2A2-3340-4F8B-815C-8ABABB293233}">
  <dimension ref="A1:G42"/>
  <sheetViews>
    <sheetView topLeftCell="A19" workbookViewId="0">
      <selection activeCell="A32" sqref="A32:G42"/>
    </sheetView>
  </sheetViews>
  <sheetFormatPr baseColWidth="10" defaultRowHeight="15"/>
  <cols>
    <col min="7" max="7" width="64" customWidth="1"/>
  </cols>
  <sheetData>
    <row r="1" spans="1:7" ht="16.5">
      <c r="A1" s="304" t="s">
        <v>118</v>
      </c>
      <c r="B1" s="304"/>
      <c r="C1" s="304"/>
      <c r="D1" s="304"/>
      <c r="E1" s="304"/>
      <c r="F1" s="304"/>
      <c r="G1" s="304"/>
    </row>
    <row r="2" spans="1:7" ht="16.5">
      <c r="A2" s="305" t="s">
        <v>77</v>
      </c>
      <c r="B2" s="305"/>
      <c r="C2" s="305"/>
      <c r="D2" s="305"/>
      <c r="E2" s="305"/>
      <c r="F2" s="305"/>
      <c r="G2" s="305"/>
    </row>
    <row r="3" spans="1:7" ht="78.75">
      <c r="A3" s="32" t="s">
        <v>8</v>
      </c>
      <c r="B3" s="306" t="s">
        <v>78</v>
      </c>
      <c r="C3" s="306"/>
      <c r="D3" s="32" t="s">
        <v>9</v>
      </c>
      <c r="E3" s="306" t="s">
        <v>10</v>
      </c>
      <c r="F3" s="306"/>
      <c r="G3" s="13" t="s">
        <v>11</v>
      </c>
    </row>
    <row r="4" spans="1:7" ht="267.75">
      <c r="A4" s="26" t="s">
        <v>12</v>
      </c>
      <c r="B4" s="307" t="s">
        <v>128</v>
      </c>
      <c r="C4" s="307"/>
      <c r="D4" s="14" t="s">
        <v>129</v>
      </c>
      <c r="E4" s="330"/>
      <c r="F4" s="330"/>
      <c r="G4" s="15"/>
    </row>
    <row r="5" spans="1:7" ht="346.5">
      <c r="A5" s="26" t="s">
        <v>13</v>
      </c>
      <c r="B5" s="307" t="s">
        <v>130</v>
      </c>
      <c r="C5" s="307"/>
      <c r="D5" s="27" t="s">
        <v>131</v>
      </c>
      <c r="E5" s="330"/>
      <c r="F5" s="330"/>
      <c r="G5" s="15"/>
    </row>
    <row r="6" spans="1:7" ht="299.25">
      <c r="A6" s="26" t="s">
        <v>14</v>
      </c>
      <c r="B6" s="307" t="s">
        <v>132</v>
      </c>
      <c r="C6" s="307"/>
      <c r="D6" s="26" t="s">
        <v>133</v>
      </c>
      <c r="E6" s="330"/>
      <c r="F6" s="330"/>
      <c r="G6" s="15"/>
    </row>
    <row r="7" spans="1:7" ht="283.5">
      <c r="A7" s="26" t="s">
        <v>74</v>
      </c>
      <c r="B7" s="307" t="s">
        <v>134</v>
      </c>
      <c r="C7" s="307"/>
      <c r="D7" s="26" t="s">
        <v>135</v>
      </c>
      <c r="E7" s="330"/>
      <c r="F7" s="330"/>
      <c r="G7" s="15"/>
    </row>
    <row r="8" spans="1:7" ht="283.5">
      <c r="A8" s="26" t="s">
        <v>75</v>
      </c>
      <c r="B8" s="307" t="s">
        <v>136</v>
      </c>
      <c r="C8" s="307"/>
      <c r="D8" s="17" t="s">
        <v>137</v>
      </c>
      <c r="E8" s="330"/>
      <c r="F8" s="330"/>
      <c r="G8" s="15"/>
    </row>
    <row r="9" spans="1:7" ht="15.75">
      <c r="A9" s="310" t="s">
        <v>88</v>
      </c>
      <c r="B9" s="310"/>
      <c r="C9" s="310"/>
      <c r="D9" s="310"/>
      <c r="E9" s="310"/>
      <c r="F9" s="310"/>
      <c r="G9" s="310"/>
    </row>
    <row r="11" spans="1:7" ht="16.5">
      <c r="A11" s="332" t="s">
        <v>112</v>
      </c>
      <c r="B11" s="332"/>
      <c r="C11" s="332"/>
      <c r="D11" s="332"/>
      <c r="E11" s="332"/>
      <c r="F11" s="332"/>
      <c r="G11" s="332"/>
    </row>
    <row r="12" spans="1:7" ht="15.7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333" t="s">
        <v>86</v>
      </c>
      <c r="B14" s="330"/>
      <c r="C14" s="330"/>
      <c r="D14" s="330"/>
      <c r="E14" s="330"/>
      <c r="F14" s="330"/>
      <c r="G14" s="330"/>
    </row>
    <row r="16" spans="1:7" ht="18.75">
      <c r="A16" s="331" t="s">
        <v>115</v>
      </c>
      <c r="B16" s="331"/>
      <c r="C16" s="331"/>
      <c r="D16" s="331"/>
      <c r="E16" s="331"/>
      <c r="F16" s="331"/>
      <c r="G16" s="331"/>
    </row>
    <row r="17" spans="1:7" ht="16.5">
      <c r="A17" s="332" t="s">
        <v>45</v>
      </c>
      <c r="B17" s="332"/>
      <c r="C17" s="332"/>
      <c r="D17" s="332"/>
      <c r="E17" s="332"/>
      <c r="F17" s="332"/>
      <c r="G17" s="332"/>
    </row>
    <row r="18" spans="1:7" ht="31.5">
      <c r="A18" s="28" t="s">
        <v>25</v>
      </c>
      <c r="B18" s="28" t="s">
        <v>46</v>
      </c>
      <c r="C18" s="314" t="s">
        <v>26</v>
      </c>
      <c r="D18" s="314"/>
      <c r="E18" s="314" t="s">
        <v>47</v>
      </c>
      <c r="F18" s="314"/>
      <c r="G18" s="28" t="s">
        <v>48</v>
      </c>
    </row>
    <row r="19" spans="1:7" ht="15.75">
      <c r="A19" s="26"/>
      <c r="B19" s="26"/>
      <c r="C19" s="310"/>
      <c r="D19" s="310"/>
      <c r="E19" s="310"/>
      <c r="F19" s="310"/>
      <c r="G19" s="15"/>
    </row>
    <row r="20" spans="1:7" ht="15.75">
      <c r="A20" s="26"/>
      <c r="B20" s="26"/>
      <c r="C20" s="310"/>
      <c r="D20" s="310"/>
      <c r="E20" s="310"/>
      <c r="F20" s="310"/>
      <c r="G20" s="15"/>
    </row>
    <row r="21" spans="1:7" ht="15.75">
      <c r="A21" s="31"/>
      <c r="B21" s="31"/>
      <c r="C21" s="310"/>
      <c r="D21" s="310"/>
      <c r="E21" s="310"/>
      <c r="F21" s="310"/>
      <c r="G21" s="15"/>
    </row>
    <row r="22" spans="1:7" ht="15.75">
      <c r="A22" s="31"/>
      <c r="B22" s="31"/>
      <c r="C22" s="310"/>
      <c r="D22" s="310"/>
      <c r="E22" s="310"/>
      <c r="F22" s="310"/>
      <c r="G22" s="15"/>
    </row>
    <row r="23" spans="1:7" ht="15.75">
      <c r="A23" s="333" t="s">
        <v>87</v>
      </c>
      <c r="B23" s="330"/>
      <c r="C23" s="330"/>
      <c r="D23" s="330"/>
      <c r="E23" s="330"/>
      <c r="F23" s="330"/>
      <c r="G23" s="330"/>
    </row>
    <row r="24" spans="1:7" ht="15.75">
      <c r="A24" s="6"/>
      <c r="B24" s="6"/>
      <c r="C24" s="6"/>
      <c r="D24" s="6"/>
      <c r="E24" s="6"/>
      <c r="F24" s="6"/>
      <c r="G24" s="6"/>
    </row>
    <row r="25" spans="1:7" ht="16.5">
      <c r="A25" s="334" t="s">
        <v>107</v>
      </c>
      <c r="B25" s="335"/>
      <c r="C25" s="335"/>
      <c r="D25" s="335"/>
      <c r="E25" s="335"/>
      <c r="F25" s="335"/>
      <c r="G25" s="336"/>
    </row>
    <row r="26" spans="1:7" ht="15.75">
      <c r="A26" s="337" t="s">
        <v>90</v>
      </c>
      <c r="B26" s="338"/>
      <c r="C26" s="337" t="s">
        <v>26</v>
      </c>
      <c r="D26" s="338"/>
      <c r="E26" s="9" t="s">
        <v>82</v>
      </c>
      <c r="F26" s="337" t="s">
        <v>91</v>
      </c>
      <c r="G26" s="338"/>
    </row>
    <row r="27" spans="1:7" ht="15.75">
      <c r="A27" s="339"/>
      <c r="B27" s="340"/>
      <c r="C27" s="339"/>
      <c r="D27" s="340"/>
      <c r="E27" s="22"/>
      <c r="F27" s="339"/>
      <c r="G27" s="340"/>
    </row>
    <row r="28" spans="1:7" ht="15.75">
      <c r="A28" s="339"/>
      <c r="B28" s="340"/>
      <c r="C28" s="339"/>
      <c r="D28" s="340"/>
      <c r="E28" s="22"/>
      <c r="F28" s="339"/>
      <c r="G28" s="340"/>
    </row>
    <row r="29" spans="1:7" ht="15.75">
      <c r="A29" s="339"/>
      <c r="B29" s="340"/>
      <c r="C29" s="339"/>
      <c r="D29" s="340"/>
      <c r="E29" s="22"/>
      <c r="F29" s="339"/>
      <c r="G29" s="340"/>
    </row>
    <row r="30" spans="1:7" ht="15.75">
      <c r="A30" s="333" t="s">
        <v>87</v>
      </c>
      <c r="B30" s="330"/>
      <c r="C30" s="330"/>
      <c r="D30" s="330"/>
      <c r="E30" s="330"/>
      <c r="F30" s="330"/>
      <c r="G30" s="330"/>
    </row>
    <row r="32" spans="1:7" ht="18.75">
      <c r="A32" s="341" t="s">
        <v>119</v>
      </c>
      <c r="B32" s="342"/>
      <c r="C32" s="342"/>
      <c r="D32" s="342"/>
      <c r="E32" s="342"/>
      <c r="F32" s="342"/>
      <c r="G32" s="343"/>
    </row>
    <row r="33" spans="1:7" ht="16.5">
      <c r="A33" s="344" t="s">
        <v>120</v>
      </c>
      <c r="B33" s="345"/>
      <c r="C33" s="345"/>
      <c r="D33" s="345"/>
      <c r="E33" s="345"/>
      <c r="F33" s="345"/>
      <c r="G33" s="346"/>
    </row>
    <row r="34" spans="1:7" ht="15.75">
      <c r="A34" s="337" t="s">
        <v>99</v>
      </c>
      <c r="B34" s="338"/>
      <c r="C34" s="347" t="s">
        <v>100</v>
      </c>
      <c r="D34" s="348"/>
      <c r="E34" s="337" t="s">
        <v>91</v>
      </c>
      <c r="F34" s="349"/>
      <c r="G34" s="338"/>
    </row>
    <row r="35" spans="1:7" ht="15.75">
      <c r="A35" s="350"/>
      <c r="B35" s="351"/>
      <c r="C35" s="350"/>
      <c r="D35" s="351"/>
      <c r="E35" s="33"/>
      <c r="F35" s="24"/>
      <c r="G35" s="34"/>
    </row>
    <row r="36" spans="1:7" ht="15.75">
      <c r="A36" s="350"/>
      <c r="B36" s="351"/>
      <c r="C36" s="350"/>
      <c r="D36" s="351"/>
      <c r="E36" s="33"/>
      <c r="F36" s="24"/>
      <c r="G36" s="34"/>
    </row>
    <row r="37" spans="1:7" ht="15.75">
      <c r="A37" s="350"/>
      <c r="B37" s="351"/>
      <c r="C37" s="350"/>
      <c r="D37" s="351"/>
      <c r="E37" s="33"/>
      <c r="F37" s="24"/>
      <c r="G37" s="34"/>
    </row>
    <row r="38" spans="1:7" ht="15.75">
      <c r="A38" s="350"/>
      <c r="B38" s="351"/>
      <c r="C38" s="350"/>
      <c r="D38" s="351"/>
      <c r="E38" s="33"/>
      <c r="F38" s="24"/>
      <c r="G38" s="34"/>
    </row>
    <row r="39" spans="1:7" ht="15.75">
      <c r="A39" s="350"/>
      <c r="B39" s="351"/>
      <c r="C39" s="350"/>
      <c r="D39" s="351"/>
      <c r="E39" s="33"/>
      <c r="F39" s="24"/>
      <c r="G39" s="34"/>
    </row>
    <row r="40" spans="1:7" ht="15.75">
      <c r="A40" s="350"/>
      <c r="B40" s="351"/>
      <c r="C40" s="350"/>
      <c r="D40" s="351"/>
      <c r="E40" s="33"/>
      <c r="F40" s="24"/>
      <c r="G40" s="34"/>
    </row>
    <row r="41" spans="1:7" ht="15.75">
      <c r="A41" s="350"/>
      <c r="B41" s="351"/>
      <c r="C41" s="350"/>
      <c r="D41" s="351"/>
      <c r="E41" s="33"/>
      <c r="F41" s="24"/>
      <c r="G41" s="34"/>
    </row>
    <row r="42" spans="1:7" ht="15.75">
      <c r="A42" s="333" t="s">
        <v>87</v>
      </c>
      <c r="B42" s="330"/>
      <c r="C42" s="330"/>
      <c r="D42" s="330"/>
      <c r="E42" s="330"/>
      <c r="F42" s="330"/>
      <c r="G42" s="330"/>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D255-810E-4187-AC55-F95688914BD2}">
  <dimension ref="A1:G31"/>
  <sheetViews>
    <sheetView workbookViewId="0">
      <selection activeCell="A18" sqref="A18:G31"/>
    </sheetView>
  </sheetViews>
  <sheetFormatPr baseColWidth="10" defaultRowHeight="15"/>
  <cols>
    <col min="7" max="7" width="37.5703125" customWidth="1"/>
  </cols>
  <sheetData>
    <row r="1" spans="1:7" ht="18.75">
      <c r="A1" s="352" t="s">
        <v>102</v>
      </c>
      <c r="B1" s="352"/>
      <c r="C1" s="352"/>
      <c r="D1" s="352"/>
      <c r="E1" s="352"/>
      <c r="F1" s="352"/>
      <c r="G1" s="352"/>
    </row>
    <row r="2" spans="1:7" ht="16.5">
      <c r="A2" s="332" t="s">
        <v>103</v>
      </c>
      <c r="B2" s="332"/>
      <c r="C2" s="332"/>
      <c r="D2" s="332"/>
      <c r="E2" s="332"/>
      <c r="F2" s="332"/>
      <c r="G2" s="332"/>
    </row>
    <row r="3" spans="1:7" ht="15.75">
      <c r="A3" s="28" t="s">
        <v>15</v>
      </c>
      <c r="B3" s="314" t="s">
        <v>64</v>
      </c>
      <c r="C3" s="314"/>
      <c r="D3" s="314"/>
      <c r="E3" s="314" t="s">
        <v>80</v>
      </c>
      <c r="F3" s="314"/>
      <c r="G3" s="314"/>
    </row>
    <row r="4" spans="1:7" ht="15.75">
      <c r="A4" s="26" t="s">
        <v>17</v>
      </c>
      <c r="B4" s="353"/>
      <c r="C4" s="354"/>
      <c r="D4" s="355"/>
      <c r="E4" s="308"/>
      <c r="F4" s="308"/>
      <c r="G4" s="308"/>
    </row>
    <row r="5" spans="1:7" ht="15.75">
      <c r="A5" s="26" t="s">
        <v>18</v>
      </c>
      <c r="B5" s="353"/>
      <c r="C5" s="354"/>
      <c r="D5" s="355"/>
      <c r="E5" s="308"/>
      <c r="F5" s="308"/>
      <c r="G5" s="308"/>
    </row>
    <row r="6" spans="1:7" ht="15.75">
      <c r="A6" s="26" t="s">
        <v>19</v>
      </c>
      <c r="B6" s="353"/>
      <c r="C6" s="354"/>
      <c r="D6" s="355"/>
      <c r="E6" s="308"/>
      <c r="F6" s="308"/>
      <c r="G6" s="308"/>
    </row>
    <row r="7" spans="1:7" ht="15.75">
      <c r="A7" s="26" t="s">
        <v>20</v>
      </c>
      <c r="B7" s="353"/>
      <c r="C7" s="354"/>
      <c r="D7" s="355"/>
      <c r="E7" s="308"/>
      <c r="F7" s="308"/>
      <c r="G7" s="308"/>
    </row>
    <row r="8" spans="1:7" ht="15.75">
      <c r="A8" s="26" t="s">
        <v>23</v>
      </c>
      <c r="B8" s="353"/>
      <c r="C8" s="354"/>
      <c r="D8" s="355"/>
      <c r="E8" s="308"/>
      <c r="F8" s="308"/>
      <c r="G8" s="308"/>
    </row>
    <row r="9" spans="1:7" ht="15.75">
      <c r="A9" s="26" t="s">
        <v>24</v>
      </c>
      <c r="B9" s="353"/>
      <c r="C9" s="354"/>
      <c r="D9" s="355"/>
      <c r="E9" s="308"/>
      <c r="F9" s="308"/>
      <c r="G9" s="308"/>
    </row>
    <row r="10" spans="1:7" ht="15.75">
      <c r="A10" s="26" t="s">
        <v>67</v>
      </c>
      <c r="B10" s="353"/>
      <c r="C10" s="354"/>
      <c r="D10" s="355"/>
      <c r="E10" s="308"/>
      <c r="F10" s="308"/>
      <c r="G10" s="308"/>
    </row>
    <row r="11" spans="1:7" ht="15.75">
      <c r="A11" s="26" t="s">
        <v>68</v>
      </c>
      <c r="B11" s="353"/>
      <c r="C11" s="354"/>
      <c r="D11" s="355"/>
      <c r="E11" s="308"/>
      <c r="F11" s="308"/>
      <c r="G11" s="308"/>
    </row>
    <row r="12" spans="1:7" ht="15.75">
      <c r="A12" s="26" t="s">
        <v>69</v>
      </c>
      <c r="B12" s="353"/>
      <c r="C12" s="354"/>
      <c r="D12" s="355"/>
      <c r="E12" s="308"/>
      <c r="F12" s="308"/>
      <c r="G12" s="308"/>
    </row>
    <row r="13" spans="1:7" ht="15.75">
      <c r="A13" s="26" t="s">
        <v>70</v>
      </c>
      <c r="B13" s="353"/>
      <c r="C13" s="354"/>
      <c r="D13" s="355"/>
      <c r="E13" s="308"/>
      <c r="F13" s="308"/>
      <c r="G13" s="308"/>
    </row>
    <row r="14" spans="1:7" ht="15.75">
      <c r="A14" s="26" t="s">
        <v>71</v>
      </c>
      <c r="B14" s="353"/>
      <c r="C14" s="354"/>
      <c r="D14" s="355"/>
      <c r="E14" s="308"/>
      <c r="F14" s="308"/>
      <c r="G14" s="308"/>
    </row>
    <row r="15" spans="1:7" ht="15.75">
      <c r="A15" s="26" t="s">
        <v>72</v>
      </c>
      <c r="B15" s="353"/>
      <c r="C15" s="354"/>
      <c r="D15" s="355"/>
      <c r="E15" s="308"/>
      <c r="F15" s="308"/>
      <c r="G15" s="308"/>
    </row>
    <row r="16" spans="1:7" ht="15.75">
      <c r="A16" s="333" t="s">
        <v>87</v>
      </c>
      <c r="B16" s="330"/>
      <c r="C16" s="330"/>
      <c r="D16" s="330"/>
      <c r="E16" s="330"/>
      <c r="F16" s="330"/>
      <c r="G16" s="330"/>
    </row>
    <row r="18" spans="1:7" ht="16.5">
      <c r="A18" s="332" t="s">
        <v>113</v>
      </c>
      <c r="B18" s="332"/>
      <c r="C18" s="332"/>
      <c r="D18" s="332"/>
      <c r="E18" s="332"/>
      <c r="F18" s="332"/>
      <c r="G18" s="332"/>
    </row>
    <row r="19" spans="1:7" ht="78.75">
      <c r="A19" s="7" t="s">
        <v>33</v>
      </c>
      <c r="B19" s="7" t="s">
        <v>34</v>
      </c>
      <c r="C19" s="8" t="s">
        <v>83</v>
      </c>
      <c r="D19" s="7" t="s">
        <v>35</v>
      </c>
      <c r="E19" s="7" t="s">
        <v>36</v>
      </c>
      <c r="F19" s="28" t="s">
        <v>37</v>
      </c>
      <c r="G19" s="7" t="s">
        <v>38</v>
      </c>
    </row>
    <row r="20" spans="1:7" ht="15.75">
      <c r="A20" s="15"/>
      <c r="B20" s="15"/>
      <c r="C20" s="15"/>
      <c r="D20" s="15"/>
      <c r="E20" s="15"/>
      <c r="F20" s="15"/>
      <c r="G20" s="15"/>
    </row>
    <row r="21" spans="1:7" ht="15.75">
      <c r="A21" s="15"/>
      <c r="B21" s="15"/>
      <c r="C21" s="15"/>
      <c r="D21" s="15"/>
      <c r="E21" s="15"/>
      <c r="F21" s="15"/>
      <c r="G21" s="15"/>
    </row>
    <row r="22" spans="1:7" ht="15.75">
      <c r="A22" s="15"/>
      <c r="B22" s="15"/>
      <c r="C22" s="15"/>
      <c r="D22" s="15"/>
      <c r="E22" s="15"/>
      <c r="F22" s="15"/>
      <c r="G22" s="15"/>
    </row>
    <row r="23" spans="1:7" ht="15.75">
      <c r="A23" s="333" t="s">
        <v>87</v>
      </c>
      <c r="B23" s="330"/>
      <c r="C23" s="330"/>
      <c r="D23" s="330"/>
      <c r="E23" s="330"/>
      <c r="F23" s="330"/>
      <c r="G23" s="330"/>
    </row>
    <row r="24" spans="1:7" ht="15.75">
      <c r="A24" s="6"/>
      <c r="B24" s="6"/>
      <c r="C24" s="6"/>
      <c r="D24" s="6"/>
      <c r="E24" s="6"/>
      <c r="F24" s="6"/>
      <c r="G24" s="6"/>
    </row>
    <row r="25" spans="1:7" ht="16.5">
      <c r="A25" s="332" t="s">
        <v>114</v>
      </c>
      <c r="B25" s="332"/>
      <c r="C25" s="332"/>
      <c r="D25" s="332"/>
      <c r="E25" s="332"/>
      <c r="F25" s="332"/>
      <c r="G25" s="332"/>
    </row>
    <row r="26" spans="1:7" ht="15.75">
      <c r="A26" s="356" t="s">
        <v>106</v>
      </c>
      <c r="B26" s="357"/>
      <c r="C26" s="7" t="s">
        <v>26</v>
      </c>
      <c r="D26" s="7" t="s">
        <v>39</v>
      </c>
      <c r="E26" s="7" t="s">
        <v>40</v>
      </c>
      <c r="F26" s="7" t="s">
        <v>41</v>
      </c>
      <c r="G26" s="28" t="s">
        <v>42</v>
      </c>
    </row>
    <row r="27" spans="1:7" ht="15.75">
      <c r="A27" s="15"/>
      <c r="B27" s="21"/>
      <c r="C27" s="15"/>
      <c r="D27" s="15"/>
      <c r="E27" s="15"/>
      <c r="F27" s="15"/>
      <c r="G27" s="15"/>
    </row>
    <row r="28" spans="1:7" ht="15.75">
      <c r="A28" s="15"/>
      <c r="B28" s="21"/>
      <c r="C28" s="15"/>
      <c r="D28" s="15"/>
      <c r="E28" s="15"/>
      <c r="F28" s="15"/>
      <c r="G28" s="15"/>
    </row>
    <row r="29" spans="1:7" ht="15.75">
      <c r="A29" s="15"/>
      <c r="B29" s="15" t="s">
        <v>43</v>
      </c>
      <c r="C29" s="15"/>
      <c r="D29" s="15"/>
      <c r="E29" s="15"/>
      <c r="F29" s="15"/>
      <c r="G29" s="15"/>
    </row>
    <row r="30" spans="1:7" ht="15.75">
      <c r="A30" s="15"/>
      <c r="B30" s="15"/>
      <c r="C30" s="15"/>
      <c r="D30" s="15"/>
      <c r="E30" s="15"/>
      <c r="F30" s="15"/>
      <c r="G30" s="15"/>
    </row>
    <row r="31" spans="1:7" ht="15.75">
      <c r="A31" s="333" t="s">
        <v>87</v>
      </c>
      <c r="B31" s="330"/>
      <c r="C31" s="330"/>
      <c r="D31" s="330"/>
      <c r="E31" s="330"/>
      <c r="F31" s="330"/>
      <c r="G31" s="330"/>
    </row>
  </sheetData>
  <mergeCells count="34">
    <mergeCell ref="A23:G23"/>
    <mergeCell ref="A25:G25"/>
    <mergeCell ref="A26:B26"/>
    <mergeCell ref="A31:G31"/>
    <mergeCell ref="B14:D14"/>
    <mergeCell ref="E14:G14"/>
    <mergeCell ref="B15:D15"/>
    <mergeCell ref="E15:G15"/>
    <mergeCell ref="A16:G16"/>
    <mergeCell ref="A18:G18"/>
    <mergeCell ref="B11:D11"/>
    <mergeCell ref="E11:G11"/>
    <mergeCell ref="B12:D12"/>
    <mergeCell ref="E12:G12"/>
    <mergeCell ref="B13:D13"/>
    <mergeCell ref="E13:G13"/>
    <mergeCell ref="B8:D8"/>
    <mergeCell ref="E8:G8"/>
    <mergeCell ref="B9:D9"/>
    <mergeCell ref="E9:G9"/>
    <mergeCell ref="B10:D10"/>
    <mergeCell ref="E10:G10"/>
    <mergeCell ref="B5:D5"/>
    <mergeCell ref="E5:G5"/>
    <mergeCell ref="B6:D6"/>
    <mergeCell ref="E6:G6"/>
    <mergeCell ref="B7:D7"/>
    <mergeCell ref="E7:G7"/>
    <mergeCell ref="A1:G1"/>
    <mergeCell ref="A2:G2"/>
    <mergeCell ref="B3:D3"/>
    <mergeCell ref="E3:G3"/>
    <mergeCell ref="B4:D4"/>
    <mergeCell ref="E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C241-FD87-4C43-8F2E-B60378A0AF02}">
  <dimension ref="A1:G7"/>
  <sheetViews>
    <sheetView workbookViewId="0">
      <selection sqref="A1:G7"/>
    </sheetView>
  </sheetViews>
  <sheetFormatPr baseColWidth="10" defaultRowHeight="15"/>
  <cols>
    <col min="7" max="7" width="45.85546875" customWidth="1"/>
  </cols>
  <sheetData>
    <row r="1" spans="1:7" ht="16.5">
      <c r="A1" s="358" t="s">
        <v>110</v>
      </c>
      <c r="B1" s="358"/>
      <c r="C1" s="358"/>
      <c r="D1" s="358"/>
      <c r="E1" s="358"/>
      <c r="F1" s="358"/>
      <c r="G1" s="358"/>
    </row>
    <row r="2" spans="1:7" ht="15.75">
      <c r="A2" s="359" t="s">
        <v>61</v>
      </c>
      <c r="B2" s="359"/>
      <c r="C2" s="359"/>
      <c r="D2" s="359" t="s">
        <v>66</v>
      </c>
      <c r="E2" s="359"/>
      <c r="F2" s="359"/>
      <c r="G2" s="359"/>
    </row>
    <row r="3" spans="1:7" ht="15.75">
      <c r="A3" s="333">
        <v>2019</v>
      </c>
      <c r="B3" s="333"/>
      <c r="C3" s="333"/>
      <c r="D3" s="330"/>
      <c r="E3" s="330"/>
      <c r="F3" s="330"/>
      <c r="G3" s="330"/>
    </row>
    <row r="4" spans="1:7" ht="15.75">
      <c r="A4" s="333">
        <v>2020</v>
      </c>
      <c r="B4" s="333"/>
      <c r="C4" s="333"/>
      <c r="D4" s="330"/>
      <c r="E4" s="330"/>
      <c r="F4" s="330"/>
      <c r="G4" s="330"/>
    </row>
    <row r="5" spans="1:7" ht="15.75">
      <c r="A5" s="333">
        <v>2021</v>
      </c>
      <c r="B5" s="333"/>
      <c r="C5" s="333"/>
      <c r="D5" s="330"/>
      <c r="E5" s="330"/>
      <c r="F5" s="330"/>
      <c r="G5" s="330"/>
    </row>
    <row r="6" spans="1:7" ht="15.75">
      <c r="A6" s="333">
        <v>2022</v>
      </c>
      <c r="B6" s="333"/>
      <c r="C6" s="333"/>
      <c r="D6" s="330"/>
      <c r="E6" s="330"/>
      <c r="F6" s="330"/>
      <c r="G6" s="330"/>
    </row>
    <row r="7" spans="1:7" ht="15.75">
      <c r="A7" s="333" t="s">
        <v>87</v>
      </c>
      <c r="B7" s="330"/>
      <c r="C7" s="330"/>
      <c r="D7" s="330"/>
      <c r="E7" s="330"/>
      <c r="F7" s="330"/>
      <c r="G7" s="330"/>
    </row>
  </sheetData>
  <mergeCells count="12">
    <mergeCell ref="A5:C5"/>
    <mergeCell ref="D5:G5"/>
    <mergeCell ref="A6:C6"/>
    <mergeCell ref="D6:G6"/>
    <mergeCell ref="A7:G7"/>
    <mergeCell ref="A4:C4"/>
    <mergeCell ref="D4:G4"/>
    <mergeCell ref="A1:G1"/>
    <mergeCell ref="A2:C2"/>
    <mergeCell ref="D2:G2"/>
    <mergeCell ref="A3:C3"/>
    <mergeCell ref="D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C948-973D-4D2A-83E1-7EBEEB166029}">
  <dimension ref="A1:G31"/>
  <sheetViews>
    <sheetView workbookViewId="0">
      <selection activeCell="A19" sqref="A19:G21"/>
    </sheetView>
  </sheetViews>
  <sheetFormatPr baseColWidth="10" defaultRowHeight="15"/>
  <cols>
    <col min="7" max="7" width="57.7109375" customWidth="1"/>
  </cols>
  <sheetData>
    <row r="1" spans="1:7" ht="16.5">
      <c r="A1" s="332" t="s">
        <v>104</v>
      </c>
      <c r="B1" s="332"/>
      <c r="C1" s="332"/>
      <c r="D1" s="332"/>
      <c r="E1" s="332"/>
      <c r="F1" s="332"/>
      <c r="G1" s="332"/>
    </row>
    <row r="2" spans="1:7" ht="15.75">
      <c r="A2" s="28" t="s">
        <v>15</v>
      </c>
      <c r="B2" s="314" t="s">
        <v>16</v>
      </c>
      <c r="C2" s="314"/>
      <c r="D2" s="314"/>
      <c r="E2" s="359" t="s">
        <v>79</v>
      </c>
      <c r="F2" s="359"/>
      <c r="G2" s="359"/>
    </row>
    <row r="3" spans="1:7" ht="15.75">
      <c r="A3" s="42" t="s">
        <v>17</v>
      </c>
      <c r="B3" s="360">
        <v>1</v>
      </c>
      <c r="C3" s="308"/>
      <c r="D3" s="308"/>
      <c r="E3" s="361" t="s">
        <v>178</v>
      </c>
      <c r="F3" s="308"/>
      <c r="G3" s="308"/>
    </row>
    <row r="4" spans="1:7" ht="15.75">
      <c r="A4" s="42" t="s">
        <v>18</v>
      </c>
      <c r="B4" s="360">
        <v>1</v>
      </c>
      <c r="C4" s="308"/>
      <c r="D4" s="308"/>
      <c r="E4" s="361" t="s">
        <v>178</v>
      </c>
      <c r="F4" s="308"/>
      <c r="G4" s="308"/>
    </row>
    <row r="5" spans="1:7" ht="15.75">
      <c r="A5" s="42" t="s">
        <v>19</v>
      </c>
      <c r="B5" s="360">
        <v>1</v>
      </c>
      <c r="C5" s="308"/>
      <c r="D5" s="308"/>
      <c r="E5" s="361" t="s">
        <v>178</v>
      </c>
      <c r="F5" s="308"/>
      <c r="G5" s="308"/>
    </row>
    <row r="6" spans="1:7" ht="15.75">
      <c r="A6" s="26" t="s">
        <v>20</v>
      </c>
      <c r="B6" s="308"/>
      <c r="C6" s="308"/>
      <c r="D6" s="308"/>
      <c r="E6" s="308"/>
      <c r="F6" s="308"/>
      <c r="G6" s="308"/>
    </row>
    <row r="7" spans="1:7" ht="15.75">
      <c r="A7" s="26" t="s">
        <v>23</v>
      </c>
      <c r="B7" s="308"/>
      <c r="C7" s="308"/>
      <c r="D7" s="308"/>
      <c r="E7" s="308"/>
      <c r="F7" s="308"/>
      <c r="G7" s="308"/>
    </row>
    <row r="8" spans="1:7" ht="15.75">
      <c r="A8" s="26" t="s">
        <v>24</v>
      </c>
      <c r="B8" s="308"/>
      <c r="C8" s="308"/>
      <c r="D8" s="308"/>
      <c r="E8" s="308"/>
      <c r="F8" s="308"/>
      <c r="G8" s="308"/>
    </row>
    <row r="9" spans="1:7" ht="15.75">
      <c r="A9" s="26" t="s">
        <v>67</v>
      </c>
      <c r="B9" s="308"/>
      <c r="C9" s="308"/>
      <c r="D9" s="308"/>
      <c r="E9" s="308"/>
      <c r="F9" s="308"/>
      <c r="G9" s="308"/>
    </row>
    <row r="10" spans="1:7" ht="15.75">
      <c r="A10" s="26" t="s">
        <v>68</v>
      </c>
      <c r="B10" s="308"/>
      <c r="C10" s="308"/>
      <c r="D10" s="308"/>
      <c r="E10" s="308"/>
      <c r="F10" s="308"/>
      <c r="G10" s="308"/>
    </row>
    <row r="11" spans="1:7" ht="15.75">
      <c r="A11" s="26" t="s">
        <v>73</v>
      </c>
      <c r="B11" s="308"/>
      <c r="C11" s="308"/>
      <c r="D11" s="308"/>
      <c r="E11" s="308"/>
      <c r="F11" s="308"/>
      <c r="G11" s="308"/>
    </row>
    <row r="12" spans="1:7" ht="15.75">
      <c r="A12" s="26" t="s">
        <v>70</v>
      </c>
      <c r="B12" s="308"/>
      <c r="C12" s="308"/>
      <c r="D12" s="308"/>
      <c r="E12" s="308"/>
      <c r="F12" s="308"/>
      <c r="G12" s="308"/>
    </row>
    <row r="13" spans="1:7" ht="15.75">
      <c r="A13" s="26" t="s">
        <v>71</v>
      </c>
      <c r="B13" s="308"/>
      <c r="C13" s="308"/>
      <c r="D13" s="308"/>
      <c r="E13" s="308"/>
      <c r="F13" s="308"/>
      <c r="G13" s="308"/>
    </row>
    <row r="14" spans="1:7" ht="15.75">
      <c r="A14" s="26" t="s">
        <v>72</v>
      </c>
      <c r="B14" s="308"/>
      <c r="C14" s="308"/>
      <c r="D14" s="308"/>
      <c r="E14" s="308"/>
      <c r="F14" s="308"/>
      <c r="G14" s="308"/>
    </row>
    <row r="15" spans="1:7" ht="15.75">
      <c r="A15" s="333" t="s">
        <v>87</v>
      </c>
      <c r="B15" s="330"/>
      <c r="C15" s="330"/>
      <c r="D15" s="330"/>
      <c r="E15" s="330"/>
      <c r="F15" s="330"/>
      <c r="G15" s="330"/>
    </row>
    <row r="16" spans="1:7" ht="15.75">
      <c r="A16" s="2"/>
      <c r="B16" s="2"/>
      <c r="C16" s="2"/>
      <c r="D16" s="2"/>
      <c r="E16" s="2"/>
      <c r="F16" s="2"/>
      <c r="G16" s="2"/>
    </row>
    <row r="17" spans="1:7" ht="16.5">
      <c r="A17" s="332" t="s">
        <v>105</v>
      </c>
      <c r="B17" s="332"/>
      <c r="C17" s="332"/>
      <c r="D17" s="332"/>
      <c r="E17" s="332"/>
      <c r="F17" s="332"/>
      <c r="G17" s="332"/>
    </row>
    <row r="18" spans="1:7" ht="15.75">
      <c r="A18" s="7" t="s">
        <v>15</v>
      </c>
      <c r="B18" s="7" t="s">
        <v>21</v>
      </c>
      <c r="C18" s="359" t="s">
        <v>22</v>
      </c>
      <c r="D18" s="359"/>
      <c r="E18" s="359" t="s">
        <v>125</v>
      </c>
      <c r="F18" s="359"/>
      <c r="G18" s="7" t="s">
        <v>81</v>
      </c>
    </row>
    <row r="19" spans="1:7" ht="15.75">
      <c r="A19" s="15" t="s">
        <v>17</v>
      </c>
      <c r="B19" s="16">
        <v>20</v>
      </c>
      <c r="C19" s="362">
        <v>20</v>
      </c>
      <c r="D19" s="363"/>
      <c r="E19" s="330">
        <v>0</v>
      </c>
      <c r="F19" s="330"/>
      <c r="G19" s="44" t="s">
        <v>179</v>
      </c>
    </row>
    <row r="20" spans="1:7" ht="15.75">
      <c r="A20" s="15" t="s">
        <v>18</v>
      </c>
      <c r="B20" s="16">
        <v>12</v>
      </c>
      <c r="C20" s="362">
        <v>12</v>
      </c>
      <c r="D20" s="363"/>
      <c r="E20" s="330">
        <v>0</v>
      </c>
      <c r="F20" s="330"/>
      <c r="G20" s="44" t="s">
        <v>179</v>
      </c>
    </row>
    <row r="21" spans="1:7" ht="15.75">
      <c r="A21" s="15" t="s">
        <v>19</v>
      </c>
      <c r="B21" s="16">
        <v>31</v>
      </c>
      <c r="C21" s="362">
        <v>19</v>
      </c>
      <c r="D21" s="363"/>
      <c r="E21" s="330" t="s">
        <v>180</v>
      </c>
      <c r="F21" s="330"/>
      <c r="G21" s="44" t="s">
        <v>179</v>
      </c>
    </row>
    <row r="22" spans="1:7" ht="15.75">
      <c r="A22" s="15" t="s">
        <v>20</v>
      </c>
      <c r="B22" s="16"/>
      <c r="C22" s="362"/>
      <c r="D22" s="363"/>
      <c r="E22" s="330"/>
      <c r="F22" s="330"/>
      <c r="G22" s="15"/>
    </row>
    <row r="23" spans="1:7" ht="15.75">
      <c r="A23" s="15" t="s">
        <v>23</v>
      </c>
      <c r="B23" s="16"/>
      <c r="C23" s="362"/>
      <c r="D23" s="363"/>
      <c r="E23" s="330"/>
      <c r="F23" s="330"/>
      <c r="G23" s="15"/>
    </row>
    <row r="24" spans="1:7" ht="15.75">
      <c r="A24" s="15" t="s">
        <v>24</v>
      </c>
      <c r="B24" s="16"/>
      <c r="C24" s="362"/>
      <c r="D24" s="363"/>
      <c r="E24" s="330"/>
      <c r="F24" s="330"/>
      <c r="G24" s="15"/>
    </row>
    <row r="25" spans="1:7" ht="15.75">
      <c r="A25" s="15" t="s">
        <v>67</v>
      </c>
      <c r="B25" s="15"/>
      <c r="C25" s="362"/>
      <c r="D25" s="363"/>
      <c r="E25" s="330"/>
      <c r="F25" s="330"/>
      <c r="G25" s="15"/>
    </row>
    <row r="26" spans="1:7" ht="15.75">
      <c r="A26" s="15" t="s">
        <v>68</v>
      </c>
      <c r="B26" s="15"/>
      <c r="C26" s="362"/>
      <c r="D26" s="363"/>
      <c r="E26" s="330"/>
      <c r="F26" s="330"/>
      <c r="G26" s="15"/>
    </row>
    <row r="27" spans="1:7" ht="15.75">
      <c r="A27" s="15" t="s">
        <v>73</v>
      </c>
      <c r="B27" s="15"/>
      <c r="C27" s="362"/>
      <c r="D27" s="363"/>
      <c r="E27" s="330"/>
      <c r="F27" s="330"/>
      <c r="G27" s="15"/>
    </row>
    <row r="28" spans="1:7" ht="15.75">
      <c r="A28" s="15" t="s">
        <v>70</v>
      </c>
      <c r="B28" s="15"/>
      <c r="C28" s="362"/>
      <c r="D28" s="363"/>
      <c r="E28" s="330"/>
      <c r="F28" s="330"/>
      <c r="G28" s="15"/>
    </row>
    <row r="29" spans="1:7" ht="15.75">
      <c r="A29" s="15" t="s">
        <v>71</v>
      </c>
      <c r="B29" s="15"/>
      <c r="C29" s="362"/>
      <c r="D29" s="363"/>
      <c r="E29" s="330"/>
      <c r="F29" s="330"/>
      <c r="G29" s="15"/>
    </row>
    <row r="30" spans="1:7" ht="15.75">
      <c r="A30" s="15" t="s">
        <v>72</v>
      </c>
      <c r="B30" s="15"/>
      <c r="C30" s="362"/>
      <c r="D30" s="363"/>
      <c r="E30" s="330"/>
      <c r="F30" s="330"/>
      <c r="G30" s="15"/>
    </row>
    <row r="31" spans="1:7" ht="15.75">
      <c r="A31" s="333" t="s">
        <v>87</v>
      </c>
      <c r="B31" s="330"/>
      <c r="C31" s="330"/>
      <c r="D31" s="330"/>
      <c r="E31" s="330"/>
      <c r="F31" s="330"/>
      <c r="G31" s="330"/>
    </row>
  </sheetData>
  <mergeCells count="56">
    <mergeCell ref="A31:G31"/>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4:D14"/>
    <mergeCell ref="E14:G14"/>
    <mergeCell ref="A15:G15"/>
    <mergeCell ref="A17:G17"/>
    <mergeCell ref="C18:D18"/>
    <mergeCell ref="E18:F18"/>
    <mergeCell ref="B11:D11"/>
    <mergeCell ref="E11:G11"/>
    <mergeCell ref="B12:D12"/>
    <mergeCell ref="E12:G12"/>
    <mergeCell ref="B13:D13"/>
    <mergeCell ref="E13:G13"/>
    <mergeCell ref="B8:D8"/>
    <mergeCell ref="E8:G8"/>
    <mergeCell ref="B9:D9"/>
    <mergeCell ref="E9:G9"/>
    <mergeCell ref="B10:D10"/>
    <mergeCell ref="E10:G10"/>
    <mergeCell ref="B5:D5"/>
    <mergeCell ref="E5:G5"/>
    <mergeCell ref="B6:D6"/>
    <mergeCell ref="E6:G6"/>
    <mergeCell ref="B7:D7"/>
    <mergeCell ref="E7:G7"/>
    <mergeCell ref="B4:D4"/>
    <mergeCell ref="E4:G4"/>
    <mergeCell ref="A1:G1"/>
    <mergeCell ref="B2:D2"/>
    <mergeCell ref="E2:G2"/>
    <mergeCell ref="B3:D3"/>
    <mergeCell ref="E3:G3"/>
  </mergeCells>
  <hyperlinks>
    <hyperlink ref="E3" r:id="rId1" xr:uid="{8D5FEF93-EB09-4D17-B7D5-B257810B3B8B}"/>
    <hyperlink ref="E4" r:id="rId2" xr:uid="{4CF53207-AE5F-45EF-BB7F-EECFB5CCE669}"/>
    <hyperlink ref="E5" r:id="rId3" xr:uid="{E915E974-4318-41BA-9B26-8D87266DBFBE}"/>
    <hyperlink ref="G19" r:id="rId4" location="/reportes/solicitudes" xr:uid="{3C876D62-E47B-43B0-B126-1EC9E22E7702}"/>
    <hyperlink ref="G20" r:id="rId5" location="/reportes/solicitudes" xr:uid="{1A6BD0DD-7D5E-42FD-8139-CBDA13751917}"/>
    <hyperlink ref="G21" r:id="rId6" location="/reportes/solicitudes" xr:uid="{F1210B12-9C15-4BA5-AEDB-5FD0F69A6EF2}"/>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2B7C-C247-4FDD-96C1-03CAB83C433A}">
  <dimension ref="A1:G42"/>
  <sheetViews>
    <sheetView workbookViewId="0">
      <selection sqref="A1:G42"/>
    </sheetView>
  </sheetViews>
  <sheetFormatPr baseColWidth="10" defaultRowHeight="15"/>
  <cols>
    <col min="7" max="7" width="45.5703125" customWidth="1"/>
  </cols>
  <sheetData>
    <row r="1" spans="1:7" ht="18.75">
      <c r="A1" s="364" t="s">
        <v>108</v>
      </c>
      <c r="B1" s="364"/>
      <c r="C1" s="364"/>
      <c r="D1" s="364"/>
      <c r="E1" s="364"/>
      <c r="F1" s="364"/>
      <c r="G1" s="364"/>
    </row>
    <row r="2" spans="1:7" ht="16.5">
      <c r="A2" s="358" t="s">
        <v>109</v>
      </c>
      <c r="B2" s="358"/>
      <c r="C2" s="358"/>
      <c r="D2" s="358"/>
      <c r="E2" s="358"/>
      <c r="F2" s="358"/>
      <c r="G2" s="358"/>
    </row>
    <row r="3" spans="1:7" ht="15.75">
      <c r="A3" s="359" t="s">
        <v>53</v>
      </c>
      <c r="B3" s="359"/>
      <c r="C3" s="359"/>
      <c r="D3" s="359"/>
      <c r="E3" s="359"/>
      <c r="F3" s="359"/>
      <c r="G3" s="359"/>
    </row>
    <row r="4" spans="1:7" ht="15.75">
      <c r="A4" s="7" t="s">
        <v>85</v>
      </c>
      <c r="B4" s="8" t="s">
        <v>82</v>
      </c>
      <c r="C4" s="359" t="s">
        <v>26</v>
      </c>
      <c r="D4" s="359"/>
      <c r="E4" s="359"/>
      <c r="F4" s="314" t="s">
        <v>54</v>
      </c>
      <c r="G4" s="314"/>
    </row>
    <row r="5" spans="1:7" ht="15.75">
      <c r="A5" s="15"/>
      <c r="B5" s="15"/>
      <c r="C5" s="330"/>
      <c r="D5" s="330"/>
      <c r="E5" s="330"/>
      <c r="F5" s="308"/>
      <c r="G5" s="308"/>
    </row>
    <row r="6" spans="1:7" ht="15.75">
      <c r="A6" s="15"/>
      <c r="B6" s="15"/>
      <c r="C6" s="330"/>
      <c r="D6" s="330"/>
      <c r="E6" s="330"/>
      <c r="F6" s="308"/>
      <c r="G6" s="308"/>
    </row>
    <row r="7" spans="1:7" ht="15.75">
      <c r="A7" s="15"/>
      <c r="B7" s="15"/>
      <c r="C7" s="330"/>
      <c r="D7" s="330"/>
      <c r="E7" s="330"/>
      <c r="F7" s="308"/>
      <c r="G7" s="308"/>
    </row>
    <row r="8" spans="1:7" ht="15.75">
      <c r="A8" s="15"/>
      <c r="B8" s="15"/>
      <c r="C8" s="330"/>
      <c r="D8" s="330"/>
      <c r="E8" s="330"/>
      <c r="F8" s="308"/>
      <c r="G8" s="308"/>
    </row>
    <row r="9" spans="1:7" ht="15.75">
      <c r="A9" s="333" t="s">
        <v>87</v>
      </c>
      <c r="B9" s="330"/>
      <c r="C9" s="330"/>
      <c r="D9" s="330"/>
      <c r="E9" s="330"/>
      <c r="F9" s="330"/>
      <c r="G9" s="330"/>
    </row>
    <row r="10" spans="1:7" ht="15.75">
      <c r="A10" s="2"/>
      <c r="B10" s="2"/>
      <c r="C10" s="2"/>
      <c r="D10" s="2"/>
      <c r="E10" s="2"/>
      <c r="F10" s="2"/>
      <c r="G10" s="2"/>
    </row>
    <row r="11" spans="1:7" ht="15.75">
      <c r="A11" s="359" t="s">
        <v>55</v>
      </c>
      <c r="B11" s="359"/>
      <c r="C11" s="359"/>
      <c r="D11" s="359"/>
      <c r="E11" s="359"/>
      <c r="F11" s="359"/>
      <c r="G11" s="359"/>
    </row>
    <row r="12" spans="1:7" ht="15.75">
      <c r="A12" s="7" t="s">
        <v>85</v>
      </c>
      <c r="B12" s="8" t="s">
        <v>82</v>
      </c>
      <c r="C12" s="359" t="s">
        <v>26</v>
      </c>
      <c r="D12" s="359"/>
      <c r="E12" s="359"/>
      <c r="F12" s="314" t="s">
        <v>54</v>
      </c>
      <c r="G12" s="314"/>
    </row>
    <row r="13" spans="1:7" ht="15.75">
      <c r="A13" s="15"/>
      <c r="B13" s="15"/>
      <c r="C13" s="330"/>
      <c r="D13" s="330"/>
      <c r="E13" s="330"/>
      <c r="F13" s="308"/>
      <c r="G13" s="308"/>
    </row>
    <row r="14" spans="1:7" ht="15.75">
      <c r="A14" s="15"/>
      <c r="B14" s="15"/>
      <c r="C14" s="330"/>
      <c r="D14" s="330"/>
      <c r="E14" s="330"/>
      <c r="F14" s="308"/>
      <c r="G14" s="308"/>
    </row>
    <row r="15" spans="1:7" ht="15.75">
      <c r="A15" s="15"/>
      <c r="B15" s="15"/>
      <c r="C15" s="330"/>
      <c r="D15" s="330"/>
      <c r="E15" s="330"/>
      <c r="F15" s="308"/>
      <c r="G15" s="308"/>
    </row>
    <row r="16" spans="1:7" ht="15.75">
      <c r="A16" s="15"/>
      <c r="B16" s="15"/>
      <c r="C16" s="330"/>
      <c r="D16" s="330"/>
      <c r="E16" s="330"/>
      <c r="F16" s="308"/>
      <c r="G16" s="308"/>
    </row>
    <row r="17" spans="1:7" ht="15.75">
      <c r="A17" s="333" t="s">
        <v>87</v>
      </c>
      <c r="B17" s="330"/>
      <c r="C17" s="330"/>
      <c r="D17" s="330"/>
      <c r="E17" s="330"/>
      <c r="F17" s="330"/>
      <c r="G17" s="330"/>
    </row>
    <row r="18" spans="1:7" ht="15.75">
      <c r="A18" s="2"/>
      <c r="B18" s="2"/>
      <c r="C18" s="2"/>
      <c r="D18" s="2"/>
      <c r="E18" s="2"/>
      <c r="F18" s="2"/>
      <c r="G18" s="2"/>
    </row>
    <row r="19" spans="1:7" ht="15.75">
      <c r="A19" s="359" t="s">
        <v>56</v>
      </c>
      <c r="B19" s="359"/>
      <c r="C19" s="359"/>
      <c r="D19" s="359"/>
      <c r="E19" s="359"/>
      <c r="F19" s="359"/>
      <c r="G19" s="359"/>
    </row>
    <row r="20" spans="1:7" ht="15.75">
      <c r="A20" s="7" t="s">
        <v>85</v>
      </c>
      <c r="B20" s="8" t="s">
        <v>82</v>
      </c>
      <c r="C20" s="359" t="s">
        <v>26</v>
      </c>
      <c r="D20" s="359"/>
      <c r="E20" s="359"/>
      <c r="F20" s="314" t="s">
        <v>54</v>
      </c>
      <c r="G20" s="314"/>
    </row>
    <row r="21" spans="1:7" ht="15.75">
      <c r="A21" s="15"/>
      <c r="B21" s="15"/>
      <c r="C21" s="330"/>
      <c r="D21" s="330"/>
      <c r="E21" s="330"/>
      <c r="F21" s="308"/>
      <c r="G21" s="308"/>
    </row>
    <row r="22" spans="1:7" ht="15.75">
      <c r="A22" s="15"/>
      <c r="B22" s="15"/>
      <c r="C22" s="330"/>
      <c r="D22" s="330"/>
      <c r="E22" s="330"/>
      <c r="F22" s="308"/>
      <c r="G22" s="308"/>
    </row>
    <row r="23" spans="1:7" ht="15.75">
      <c r="A23" s="15"/>
      <c r="B23" s="15"/>
      <c r="C23" s="330"/>
      <c r="D23" s="330"/>
      <c r="E23" s="330"/>
      <c r="F23" s="308"/>
      <c r="G23" s="308"/>
    </row>
    <row r="24" spans="1:7" ht="15.75">
      <c r="A24" s="15"/>
      <c r="B24" s="15"/>
      <c r="C24" s="330"/>
      <c r="D24" s="330"/>
      <c r="E24" s="330"/>
      <c r="F24" s="308"/>
      <c r="G24" s="308"/>
    </row>
    <row r="25" spans="1:7" ht="15.75">
      <c r="A25" s="333" t="s">
        <v>87</v>
      </c>
      <c r="B25" s="330"/>
      <c r="C25" s="330"/>
      <c r="D25" s="330"/>
      <c r="E25" s="330"/>
      <c r="F25" s="330"/>
      <c r="G25" s="330"/>
    </row>
    <row r="26" spans="1:7" ht="15.75">
      <c r="A26" s="2"/>
      <c r="B26" s="2"/>
      <c r="C26" s="2"/>
      <c r="D26" s="2"/>
      <c r="E26" s="2"/>
      <c r="F26" s="2"/>
      <c r="G26" s="2"/>
    </row>
    <row r="27" spans="1:7" ht="15.75">
      <c r="A27" s="359" t="s">
        <v>57</v>
      </c>
      <c r="B27" s="359"/>
      <c r="C27" s="359"/>
      <c r="D27" s="359"/>
      <c r="E27" s="359"/>
      <c r="F27" s="359"/>
      <c r="G27" s="359"/>
    </row>
    <row r="28" spans="1:7" ht="15.75">
      <c r="A28" s="7" t="s">
        <v>85</v>
      </c>
      <c r="B28" s="8" t="s">
        <v>82</v>
      </c>
      <c r="C28" s="359" t="s">
        <v>26</v>
      </c>
      <c r="D28" s="359"/>
      <c r="E28" s="359"/>
      <c r="F28" s="314" t="s">
        <v>54</v>
      </c>
      <c r="G28" s="314"/>
    </row>
    <row r="29" spans="1:7" ht="15.75">
      <c r="A29" s="15"/>
      <c r="B29" s="15"/>
      <c r="C29" s="330"/>
      <c r="D29" s="330"/>
      <c r="E29" s="330"/>
      <c r="F29" s="308"/>
      <c r="G29" s="308"/>
    </row>
    <row r="30" spans="1:7" ht="15.75">
      <c r="A30" s="15"/>
      <c r="B30" s="15"/>
      <c r="C30" s="330"/>
      <c r="D30" s="330"/>
      <c r="E30" s="330"/>
      <c r="F30" s="308"/>
      <c r="G30" s="308"/>
    </row>
    <row r="31" spans="1:7" ht="15.75">
      <c r="A31" s="15"/>
      <c r="B31" s="15"/>
      <c r="C31" s="330"/>
      <c r="D31" s="330"/>
      <c r="E31" s="330"/>
      <c r="F31" s="308"/>
      <c r="G31" s="308"/>
    </row>
    <row r="32" spans="1:7" ht="15.75">
      <c r="A32" s="25"/>
      <c r="B32" s="25"/>
      <c r="C32" s="365"/>
      <c r="D32" s="365"/>
      <c r="E32" s="365"/>
      <c r="F32" s="366"/>
      <c r="G32" s="366"/>
    </row>
    <row r="33" spans="1:7" ht="15.75">
      <c r="A33" s="333" t="s">
        <v>87</v>
      </c>
      <c r="B33" s="330"/>
      <c r="C33" s="330"/>
      <c r="D33" s="330"/>
      <c r="E33" s="330"/>
      <c r="F33" s="330"/>
      <c r="G33" s="330"/>
    </row>
    <row r="34" spans="1:7" ht="15.75">
      <c r="A34" s="2"/>
      <c r="B34" s="2"/>
      <c r="C34" s="2"/>
      <c r="D34" s="2"/>
      <c r="E34" s="2"/>
      <c r="F34" s="2"/>
      <c r="G34" s="2"/>
    </row>
    <row r="35" spans="1:7" ht="15.75">
      <c r="A35" s="359" t="s">
        <v>58</v>
      </c>
      <c r="B35" s="359"/>
      <c r="C35" s="359"/>
      <c r="D35" s="359"/>
      <c r="E35" s="359"/>
      <c r="F35" s="359"/>
      <c r="G35" s="359"/>
    </row>
    <row r="36" spans="1:7" ht="15.75">
      <c r="A36" s="29" t="s">
        <v>4</v>
      </c>
      <c r="B36" s="8" t="s">
        <v>82</v>
      </c>
      <c r="C36" s="359" t="s">
        <v>59</v>
      </c>
      <c r="D36" s="359"/>
      <c r="E36" s="359"/>
      <c r="F36" s="314" t="s">
        <v>60</v>
      </c>
      <c r="G36" s="314"/>
    </row>
    <row r="37" spans="1:7" ht="15.75">
      <c r="A37" s="15"/>
      <c r="B37" s="15"/>
      <c r="C37" s="367"/>
      <c r="D37" s="368"/>
      <c r="E37" s="369"/>
      <c r="F37" s="367"/>
      <c r="G37" s="369"/>
    </row>
    <row r="38" spans="1:7" ht="15.75">
      <c r="A38" s="15"/>
      <c r="B38" s="15"/>
      <c r="C38" s="367"/>
      <c r="D38" s="368"/>
      <c r="E38" s="369"/>
      <c r="F38" s="367"/>
      <c r="G38" s="369"/>
    </row>
    <row r="39" spans="1:7" ht="15.75">
      <c r="A39" s="15"/>
      <c r="B39" s="15"/>
      <c r="C39" s="367"/>
      <c r="D39" s="368"/>
      <c r="E39" s="369"/>
      <c r="F39" s="367"/>
      <c r="G39" s="369"/>
    </row>
    <row r="40" spans="1:7" ht="15.75">
      <c r="A40" s="15"/>
      <c r="B40" s="15"/>
      <c r="C40" s="367"/>
      <c r="D40" s="368"/>
      <c r="E40" s="369"/>
      <c r="F40" s="367"/>
      <c r="G40" s="369"/>
    </row>
    <row r="41" spans="1:7" ht="15.75">
      <c r="A41" s="15"/>
      <c r="B41" s="15"/>
      <c r="C41" s="367"/>
      <c r="D41" s="368"/>
      <c r="E41" s="369"/>
      <c r="F41" s="367"/>
      <c r="G41" s="369"/>
    </row>
    <row r="42" spans="1:7" ht="15.75">
      <c r="A42" s="333" t="s">
        <v>87</v>
      </c>
      <c r="B42" s="330"/>
      <c r="C42" s="330"/>
      <c r="D42" s="330"/>
      <c r="E42" s="330"/>
      <c r="F42" s="330"/>
      <c r="G42" s="330"/>
    </row>
  </sheetData>
  <mergeCells count="64">
    <mergeCell ref="C41:E41"/>
    <mergeCell ref="F41:G41"/>
    <mergeCell ref="A42:G42"/>
    <mergeCell ref="C38:E38"/>
    <mergeCell ref="F38:G38"/>
    <mergeCell ref="C39:E39"/>
    <mergeCell ref="F39:G39"/>
    <mergeCell ref="C40:E40"/>
    <mergeCell ref="F40:G40"/>
    <mergeCell ref="A33:G33"/>
    <mergeCell ref="A35:G35"/>
    <mergeCell ref="C36:E36"/>
    <mergeCell ref="F36:G36"/>
    <mergeCell ref="C37:E37"/>
    <mergeCell ref="F37:G37"/>
    <mergeCell ref="C30:E30"/>
    <mergeCell ref="F30:G30"/>
    <mergeCell ref="C31:E31"/>
    <mergeCell ref="F31:G31"/>
    <mergeCell ref="C32:E32"/>
    <mergeCell ref="F32:G32"/>
    <mergeCell ref="A25:G25"/>
    <mergeCell ref="A27:G27"/>
    <mergeCell ref="C28:E28"/>
    <mergeCell ref="F28:G28"/>
    <mergeCell ref="C29:E29"/>
    <mergeCell ref="F29:G29"/>
    <mergeCell ref="C22:E22"/>
    <mergeCell ref="F22:G22"/>
    <mergeCell ref="C23:E23"/>
    <mergeCell ref="F23:G23"/>
    <mergeCell ref="C24:E24"/>
    <mergeCell ref="F24:G24"/>
    <mergeCell ref="A17:G17"/>
    <mergeCell ref="A19:G19"/>
    <mergeCell ref="C20:E20"/>
    <mergeCell ref="F20:G20"/>
    <mergeCell ref="C21:E21"/>
    <mergeCell ref="F21:G21"/>
    <mergeCell ref="C14:E14"/>
    <mergeCell ref="F14:G14"/>
    <mergeCell ref="C15:E15"/>
    <mergeCell ref="F15:G15"/>
    <mergeCell ref="C16:E16"/>
    <mergeCell ref="F16:G16"/>
    <mergeCell ref="A9:G9"/>
    <mergeCell ref="A11:G11"/>
    <mergeCell ref="C12:E12"/>
    <mergeCell ref="F12:G12"/>
    <mergeCell ref="C13:E13"/>
    <mergeCell ref="F13:G13"/>
    <mergeCell ref="C6:E6"/>
    <mergeCell ref="F6:G6"/>
    <mergeCell ref="C7:E7"/>
    <mergeCell ref="F7:G7"/>
    <mergeCell ref="C8:E8"/>
    <mergeCell ref="F8:G8"/>
    <mergeCell ref="C5:E5"/>
    <mergeCell ref="F5:G5"/>
    <mergeCell ref="A1:G1"/>
    <mergeCell ref="A2:G2"/>
    <mergeCell ref="A3:G3"/>
    <mergeCell ref="C4:E4"/>
    <mergeCell ref="F4: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6BC7-1BBC-42B9-9D68-D4CAAAF519EC}">
  <dimension ref="A1:G42"/>
  <sheetViews>
    <sheetView topLeftCell="A25" workbookViewId="0">
      <selection activeCell="A36" sqref="A36:G36"/>
    </sheetView>
  </sheetViews>
  <sheetFormatPr baseColWidth="10" defaultRowHeight="15"/>
  <cols>
    <col min="7" max="7" width="105.28515625" customWidth="1"/>
  </cols>
  <sheetData>
    <row r="1" spans="1:7">
      <c r="A1" t="s">
        <v>127</v>
      </c>
    </row>
    <row r="2" spans="1:7" ht="18.75">
      <c r="A2" s="331" t="s">
        <v>115</v>
      </c>
      <c r="B2" s="331"/>
      <c r="C2" s="331"/>
      <c r="D2" s="331"/>
      <c r="E2" s="331"/>
      <c r="F2" s="331"/>
      <c r="G2" s="331"/>
    </row>
    <row r="3" spans="1:7" ht="16.5">
      <c r="A3" s="332" t="s">
        <v>45</v>
      </c>
      <c r="B3" s="332"/>
      <c r="C3" s="332"/>
      <c r="D3" s="332"/>
      <c r="E3" s="332"/>
      <c r="F3" s="332"/>
      <c r="G3" s="332"/>
    </row>
    <row r="4" spans="1:7" ht="31.5">
      <c r="A4" s="28" t="s">
        <v>25</v>
      </c>
      <c r="B4" s="28" t="s">
        <v>46</v>
      </c>
      <c r="C4" s="314" t="s">
        <v>26</v>
      </c>
      <c r="D4" s="314"/>
      <c r="E4" s="314" t="s">
        <v>47</v>
      </c>
      <c r="F4" s="314"/>
      <c r="G4" s="28" t="s">
        <v>48</v>
      </c>
    </row>
    <row r="5" spans="1:7" ht="47.25">
      <c r="A5" s="26">
        <v>1</v>
      </c>
      <c r="B5" s="26" t="s">
        <v>174</v>
      </c>
      <c r="C5" s="310" t="s">
        <v>176</v>
      </c>
      <c r="D5" s="310"/>
      <c r="E5" s="310" t="s">
        <v>175</v>
      </c>
      <c r="F5" s="310"/>
      <c r="G5" s="15"/>
    </row>
    <row r="6" spans="1:7" ht="15.75">
      <c r="A6" s="26"/>
      <c r="B6" s="26"/>
      <c r="C6" s="310"/>
      <c r="D6" s="310"/>
      <c r="E6" s="310"/>
      <c r="F6" s="310"/>
      <c r="G6" s="15"/>
    </row>
    <row r="7" spans="1:7" ht="15.75">
      <c r="A7" s="31"/>
      <c r="B7" s="31"/>
      <c r="C7" s="310"/>
      <c r="D7" s="310"/>
      <c r="E7" s="310"/>
      <c r="F7" s="310"/>
      <c r="G7" s="15"/>
    </row>
    <row r="8" spans="1:7" ht="15.75">
      <c r="A8" s="31"/>
      <c r="B8" s="31"/>
      <c r="C8" s="310"/>
      <c r="D8" s="310"/>
      <c r="E8" s="310"/>
      <c r="F8" s="310"/>
      <c r="G8" s="15"/>
    </row>
    <row r="9" spans="1:7" ht="15.75">
      <c r="A9" s="333" t="s">
        <v>87</v>
      </c>
      <c r="B9" s="330"/>
      <c r="C9" s="330"/>
      <c r="D9" s="330"/>
      <c r="E9" s="330"/>
      <c r="F9" s="330"/>
      <c r="G9" s="330"/>
    </row>
    <row r="10" spans="1:7" ht="15.75">
      <c r="A10" s="6"/>
      <c r="B10" s="6"/>
      <c r="C10" s="6"/>
      <c r="D10" s="6"/>
      <c r="E10" s="6"/>
      <c r="F10" s="6"/>
      <c r="G10" s="6"/>
    </row>
    <row r="11" spans="1:7" ht="16.5">
      <c r="A11" s="334" t="s">
        <v>107</v>
      </c>
      <c r="B11" s="335"/>
      <c r="C11" s="335"/>
      <c r="D11" s="335"/>
      <c r="E11" s="335"/>
      <c r="F11" s="335"/>
      <c r="G11" s="336"/>
    </row>
    <row r="12" spans="1:7" ht="15.75">
      <c r="A12" s="337" t="s">
        <v>90</v>
      </c>
      <c r="B12" s="338"/>
      <c r="C12" s="337" t="s">
        <v>26</v>
      </c>
      <c r="D12" s="338"/>
      <c r="E12" s="9" t="s">
        <v>82</v>
      </c>
      <c r="F12" s="337" t="s">
        <v>91</v>
      </c>
      <c r="G12" s="338"/>
    </row>
    <row r="13" spans="1:7" ht="15.75">
      <c r="A13" s="339"/>
      <c r="B13" s="340"/>
      <c r="C13" s="339"/>
      <c r="D13" s="340"/>
      <c r="E13" s="22"/>
      <c r="F13" s="339"/>
      <c r="G13" s="340"/>
    </row>
    <row r="14" spans="1:7" ht="15.75">
      <c r="A14" s="339"/>
      <c r="B14" s="340"/>
      <c r="C14" s="339"/>
      <c r="D14" s="340"/>
      <c r="E14" s="22"/>
      <c r="F14" s="339"/>
      <c r="G14" s="340"/>
    </row>
    <row r="15" spans="1:7" ht="15.75">
      <c r="A15" s="339"/>
      <c r="B15" s="340"/>
      <c r="C15" s="339"/>
      <c r="D15" s="340"/>
      <c r="E15" s="22"/>
      <c r="F15" s="339"/>
      <c r="G15" s="340"/>
    </row>
    <row r="16" spans="1:7" ht="15.75">
      <c r="A16" s="333" t="s">
        <v>87</v>
      </c>
      <c r="B16" s="330"/>
      <c r="C16" s="330"/>
      <c r="D16" s="330"/>
      <c r="E16" s="330"/>
      <c r="F16" s="330"/>
      <c r="G16" s="330"/>
    </row>
    <row r="18" spans="1:7" ht="16.5">
      <c r="A18" s="332" t="s">
        <v>124</v>
      </c>
      <c r="B18" s="332"/>
      <c r="C18" s="332"/>
      <c r="D18" s="332"/>
      <c r="E18" s="332"/>
      <c r="F18" s="332"/>
      <c r="G18" s="332"/>
    </row>
    <row r="19" spans="1:7" ht="126">
      <c r="A19" s="5" t="s">
        <v>98</v>
      </c>
      <c r="B19" s="43" t="s">
        <v>123</v>
      </c>
      <c r="C19" s="28" t="s">
        <v>122</v>
      </c>
      <c r="D19" s="314" t="s">
        <v>97</v>
      </c>
      <c r="E19" s="314"/>
      <c r="F19" s="314"/>
      <c r="G19" s="29" t="s">
        <v>44</v>
      </c>
    </row>
    <row r="20" spans="1:7" ht="83.25" customHeight="1">
      <c r="A20" s="17"/>
      <c r="B20" s="23"/>
      <c r="C20" s="26"/>
      <c r="D20" s="310"/>
      <c r="E20" s="310"/>
      <c r="F20" s="310"/>
      <c r="G20" s="30"/>
    </row>
    <row r="21" spans="1:7" ht="15.75">
      <c r="A21" s="17"/>
      <c r="B21" s="23"/>
      <c r="C21" s="26"/>
      <c r="D21" s="371"/>
      <c r="E21" s="372"/>
      <c r="F21" s="373"/>
      <c r="G21" s="30"/>
    </row>
    <row r="23" spans="1:7" ht="16.5">
      <c r="A23" s="370" t="s">
        <v>116</v>
      </c>
      <c r="B23" s="370"/>
      <c r="C23" s="370"/>
      <c r="D23" s="370"/>
      <c r="E23" s="370"/>
      <c r="F23" s="370"/>
      <c r="G23" s="370"/>
    </row>
    <row r="24" spans="1:7" ht="78.75">
      <c r="A24" s="28" t="s">
        <v>92</v>
      </c>
      <c r="B24" s="28" t="s">
        <v>93</v>
      </c>
      <c r="C24" s="314" t="s">
        <v>96</v>
      </c>
      <c r="D24" s="314"/>
      <c r="E24" s="28" t="s">
        <v>94</v>
      </c>
      <c r="F24" s="314" t="s">
        <v>95</v>
      </c>
      <c r="G24" s="314"/>
    </row>
    <row r="25" spans="1:7" ht="110.25">
      <c r="A25" s="26" t="s">
        <v>177</v>
      </c>
      <c r="B25" s="26"/>
      <c r="C25" s="308"/>
      <c r="D25" s="308"/>
      <c r="E25" s="26"/>
      <c r="F25" s="308"/>
      <c r="G25" s="308"/>
    </row>
    <row r="26" spans="1:7" ht="15.75">
      <c r="A26" s="26"/>
      <c r="B26" s="26"/>
      <c r="C26" s="308"/>
      <c r="D26" s="308"/>
      <c r="E26" s="31"/>
      <c r="F26" s="308"/>
      <c r="G26" s="308"/>
    </row>
    <row r="27" spans="1:7" ht="15.75">
      <c r="A27" s="31"/>
      <c r="B27" s="31"/>
      <c r="C27" s="308"/>
      <c r="D27" s="308"/>
      <c r="E27" s="31"/>
      <c r="F27" s="308"/>
      <c r="G27" s="308"/>
    </row>
    <row r="28" spans="1:7" ht="15.75">
      <c r="A28" s="31" t="s">
        <v>52</v>
      </c>
      <c r="B28" s="31"/>
      <c r="C28" s="308"/>
      <c r="D28" s="308"/>
      <c r="E28" s="31"/>
      <c r="F28" s="308"/>
      <c r="G28" s="308"/>
    </row>
    <row r="29" spans="1:7" ht="15.75">
      <c r="A29" s="31"/>
      <c r="B29" s="31"/>
      <c r="C29" s="308"/>
      <c r="D29" s="308"/>
      <c r="E29" s="15"/>
      <c r="F29" s="308"/>
      <c r="G29" s="308"/>
    </row>
    <row r="30" spans="1:7" ht="15.75">
      <c r="A30" s="16"/>
      <c r="B30" s="16"/>
      <c r="C30" s="367"/>
      <c r="D30" s="369"/>
      <c r="E30" s="15"/>
      <c r="F30" s="308"/>
      <c r="G30" s="308"/>
    </row>
    <row r="31" spans="1:7" ht="15.75">
      <c r="A31" s="333" t="s">
        <v>87</v>
      </c>
      <c r="B31" s="330"/>
      <c r="C31" s="330"/>
      <c r="D31" s="330"/>
      <c r="E31" s="330"/>
      <c r="F31" s="330"/>
      <c r="G31" s="330"/>
    </row>
    <row r="32" spans="1:7" ht="15.75">
      <c r="A32" s="12"/>
      <c r="B32" s="12"/>
      <c r="C32" s="12"/>
      <c r="D32" s="12"/>
      <c r="E32" s="2"/>
      <c r="F32" s="2"/>
      <c r="G32" s="2"/>
    </row>
    <row r="33" spans="1:7" ht="18.75">
      <c r="A33" s="374" t="s">
        <v>121</v>
      </c>
      <c r="B33" s="375"/>
      <c r="C33" s="375"/>
      <c r="D33" s="375"/>
      <c r="E33" s="375"/>
      <c r="F33" s="375"/>
      <c r="G33" s="375"/>
    </row>
    <row r="34" spans="1:7" ht="16.5">
      <c r="A34" s="332" t="s">
        <v>126</v>
      </c>
      <c r="B34" s="332"/>
      <c r="C34" s="332"/>
      <c r="D34" s="332"/>
      <c r="E34" s="332"/>
      <c r="F34" s="332"/>
      <c r="G34" s="332"/>
    </row>
    <row r="35" spans="1:7" ht="31.5">
      <c r="A35" s="28" t="s">
        <v>49</v>
      </c>
      <c r="B35" s="28" t="s">
        <v>50</v>
      </c>
      <c r="C35" s="314" t="s">
        <v>26</v>
      </c>
      <c r="D35" s="314"/>
      <c r="E35" s="28" t="s">
        <v>51</v>
      </c>
      <c r="F35" s="314" t="s">
        <v>84</v>
      </c>
      <c r="G35" s="314"/>
    </row>
    <row r="36" spans="1:7" ht="15.75" customHeight="1"/>
    <row r="37" spans="1:7" ht="15.75">
      <c r="A37" s="26"/>
      <c r="B37" s="26"/>
      <c r="C37" s="308"/>
      <c r="D37" s="308"/>
      <c r="E37" s="31"/>
      <c r="F37" s="308"/>
      <c r="G37" s="308"/>
    </row>
    <row r="38" spans="1:7" ht="15.75">
      <c r="A38" s="31"/>
      <c r="B38" s="31"/>
      <c r="C38" s="308"/>
      <c r="D38" s="308"/>
      <c r="E38" s="31"/>
      <c r="F38" s="308"/>
      <c r="G38" s="308"/>
    </row>
    <row r="39" spans="1:7" ht="15.75">
      <c r="A39" s="31" t="s">
        <v>52</v>
      </c>
      <c r="B39" s="31"/>
      <c r="C39" s="308"/>
      <c r="D39" s="308"/>
      <c r="E39" s="31"/>
      <c r="F39" s="308"/>
      <c r="G39" s="308"/>
    </row>
    <row r="40" spans="1:7" ht="15.75">
      <c r="A40" s="31"/>
      <c r="B40" s="31"/>
      <c r="C40" s="308"/>
      <c r="D40" s="308"/>
      <c r="E40" s="15"/>
      <c r="F40" s="308"/>
      <c r="G40" s="308"/>
    </row>
    <row r="41" spans="1:7" ht="15.75">
      <c r="A41" s="16"/>
      <c r="B41" s="16"/>
      <c r="C41" s="367"/>
      <c r="D41" s="369"/>
      <c r="E41" s="15"/>
      <c r="F41" s="308"/>
      <c r="G41" s="308"/>
    </row>
    <row r="42" spans="1:7" ht="15.75">
      <c r="A42" s="333" t="s">
        <v>87</v>
      </c>
      <c r="B42" s="330"/>
      <c r="C42" s="330"/>
      <c r="D42" s="330"/>
      <c r="E42" s="330"/>
      <c r="F42" s="330"/>
      <c r="G42" s="330"/>
    </row>
  </sheetData>
  <mergeCells count="62">
    <mergeCell ref="A42:G42"/>
    <mergeCell ref="C39:D39"/>
    <mergeCell ref="F39:G39"/>
    <mergeCell ref="C40:D40"/>
    <mergeCell ref="F40:G40"/>
    <mergeCell ref="C41:D41"/>
    <mergeCell ref="F41:G41"/>
    <mergeCell ref="C37:D37"/>
    <mergeCell ref="F37:G37"/>
    <mergeCell ref="C38:D38"/>
    <mergeCell ref="F38:G38"/>
    <mergeCell ref="C35:D35"/>
    <mergeCell ref="F35:G35"/>
    <mergeCell ref="C27:D27"/>
    <mergeCell ref="F27:G27"/>
    <mergeCell ref="C28:D28"/>
    <mergeCell ref="F28:G28"/>
    <mergeCell ref="C29:D29"/>
    <mergeCell ref="F29:G29"/>
    <mergeCell ref="C30:D30"/>
    <mergeCell ref="F30:G30"/>
    <mergeCell ref="A31:G31"/>
    <mergeCell ref="A33:G33"/>
    <mergeCell ref="A34:G34"/>
    <mergeCell ref="C24:D24"/>
    <mergeCell ref="F24:G24"/>
    <mergeCell ref="C25:D25"/>
    <mergeCell ref="F25:G25"/>
    <mergeCell ref="C26:D26"/>
    <mergeCell ref="F26:G26"/>
    <mergeCell ref="A23:G23"/>
    <mergeCell ref="A14:B14"/>
    <mergeCell ref="C14:D14"/>
    <mergeCell ref="F14:G14"/>
    <mergeCell ref="A15:B15"/>
    <mergeCell ref="C15:D15"/>
    <mergeCell ref="F15:G15"/>
    <mergeCell ref="A16:G16"/>
    <mergeCell ref="A18:G18"/>
    <mergeCell ref="D19:F19"/>
    <mergeCell ref="D20:F20"/>
    <mergeCell ref="D21:F21"/>
    <mergeCell ref="A13:B13"/>
    <mergeCell ref="C13:D13"/>
    <mergeCell ref="F13:G13"/>
    <mergeCell ref="C6:D6"/>
    <mergeCell ref="E6:F6"/>
    <mergeCell ref="C7:D7"/>
    <mergeCell ref="E7:F7"/>
    <mergeCell ref="C8:D8"/>
    <mergeCell ref="E8:F8"/>
    <mergeCell ref="A9:G9"/>
    <mergeCell ref="A11:G11"/>
    <mergeCell ref="A12:B12"/>
    <mergeCell ref="C12:D12"/>
    <mergeCell ref="F12:G12"/>
    <mergeCell ref="A2:G2"/>
    <mergeCell ref="A3:G3"/>
    <mergeCell ref="C4:D4"/>
    <mergeCell ref="E4:F4"/>
    <mergeCell ref="C5:D5"/>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MATRIZ RCC_MIC 23</vt:lpstr>
      <vt:lpstr>COMERCIO Y SERVICIOS</vt:lpstr>
      <vt:lpstr>INDUSTRIA</vt:lpstr>
      <vt:lpstr>MIPYMES </vt:lpstr>
      <vt:lpstr>REDIEX</vt:lpstr>
      <vt:lpstr>ADMINISTRACION</vt:lpstr>
      <vt:lpstr>MECIP</vt:lpstr>
      <vt:lpstr>GABINETE TECNICO</vt:lpstr>
      <vt:lpstr>AUDITORIA</vt:lpstr>
      <vt:lpst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Giannina Rios</cp:lastModifiedBy>
  <cp:lastPrinted>2023-07-17T20:14:47Z</cp:lastPrinted>
  <dcterms:created xsi:type="dcterms:W3CDTF">2020-06-23T19:35:00Z</dcterms:created>
  <dcterms:modified xsi:type="dcterms:W3CDTF">2023-07-18T12:53:41Z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