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grios\Desktop\SEGUNDO INFORME\"/>
    </mc:Choice>
  </mc:AlternateContent>
  <xr:revisionPtr revIDLastSave="0" documentId="13_ncr:1_{B4B3D839-D094-4EFE-BF34-33F4CA538A91}" xr6:coauthVersionLast="47" xr6:coauthVersionMax="47" xr10:uidLastSave="{00000000-0000-0000-0000-000000000000}"/>
  <bookViews>
    <workbookView xWindow="-120" yWindow="-120" windowWidth="24240" windowHeight="13140" xr2:uid="{00000000-000D-0000-FFFF-FFFF00000000}"/>
  </bookViews>
  <sheets>
    <sheet name="Hoja1" sheetId="1" r:id="rId1"/>
  </sheets>
  <externalReferences>
    <externalReference r:id="rId2"/>
    <externalReference r:id="rId3"/>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3" i="1" l="1"/>
  <c r="H182" i="1"/>
  <c r="E160" i="1"/>
  <c r="E154" i="1"/>
  <c r="E153" i="1"/>
  <c r="E152" i="1"/>
  <c r="E151" i="1"/>
  <c r="E150" i="1"/>
  <c r="E149" i="1"/>
  <c r="E147" i="1"/>
  <c r="E146" i="1"/>
  <c r="E145" i="1"/>
  <c r="E144" i="1"/>
  <c r="E143" i="1"/>
  <c r="E142" i="1"/>
  <c r="E141" i="1"/>
  <c r="F301" i="1" l="1"/>
  <c r="F300" i="1"/>
  <c r="E299" i="1"/>
  <c r="D299" i="1"/>
  <c r="F298" i="1"/>
  <c r="F297" i="1"/>
  <c r="F296" i="1"/>
  <c r="F295" i="1"/>
  <c r="F294" i="1"/>
  <c r="F293" i="1"/>
  <c r="F292" i="1"/>
  <c r="E291" i="1"/>
  <c r="D291" i="1"/>
  <c r="F290" i="1"/>
  <c r="F289" i="1"/>
  <c r="F288" i="1"/>
  <c r="F287" i="1"/>
  <c r="F286" i="1"/>
  <c r="F285" i="1"/>
  <c r="F284" i="1"/>
  <c r="F283" i="1"/>
  <c r="F282" i="1"/>
  <c r="E281" i="1"/>
  <c r="D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E254" i="1"/>
  <c r="D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E221" i="1"/>
  <c r="D221" i="1"/>
  <c r="F220" i="1"/>
  <c r="F219" i="1"/>
  <c r="F218" i="1"/>
  <c r="F217" i="1"/>
  <c r="F216" i="1"/>
  <c r="F215" i="1"/>
  <c r="F214" i="1"/>
  <c r="F213" i="1"/>
  <c r="F212" i="1"/>
  <c r="F211" i="1"/>
  <c r="F210" i="1"/>
  <c r="F209" i="1"/>
  <c r="F208" i="1"/>
  <c r="F207" i="1"/>
  <c r="F206" i="1"/>
  <c r="F205" i="1"/>
  <c r="E204" i="1"/>
  <c r="D204" i="1"/>
  <c r="F299" i="1" l="1"/>
  <c r="F254" i="1"/>
  <c r="F221" i="1"/>
  <c r="E302" i="1"/>
  <c r="D302" i="1"/>
  <c r="F291" i="1"/>
  <c r="F204" i="1"/>
  <c r="F281" i="1"/>
  <c r="F302" i="1" l="1"/>
  <c r="E130" i="1" l="1"/>
  <c r="E129" i="1"/>
  <c r="E128" i="1"/>
  <c r="E127" i="1"/>
  <c r="E126" i="1"/>
  <c r="E125" i="1"/>
  <c r="E124" i="1"/>
  <c r="E123" i="1"/>
  <c r="E122" i="1"/>
  <c r="E121" i="1"/>
  <c r="E120" i="1"/>
</calcChain>
</file>

<file path=xl/sharedStrings.xml><?xml version="1.0" encoding="utf-8"?>
<sst xmlns="http://schemas.openxmlformats.org/spreadsheetml/2006/main" count="947" uniqueCount="679">
  <si>
    <t>1- PRESENTACIÓN</t>
  </si>
  <si>
    <t>Institución:</t>
  </si>
  <si>
    <t>Periodo del informe:</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</si>
  <si>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</si>
  <si>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</si>
  <si>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</si>
  <si>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</si>
  <si>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</si>
  <si>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</si>
  <si>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</si>
  <si>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</si>
  <si>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</si>
  <si>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</si>
  <si>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</si>
  <si>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</si>
  <si>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</si>
  <si>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</si>
  <si>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</si>
  <si>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</si>
  <si>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</si>
  <si>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</si>
  <si>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</si>
  <si>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</si>
  <si>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</si>
  <si>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</si>
  <si>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</si>
  <si>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</si>
  <si>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</si>
  <si>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</si>
  <si>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</si>
  <si>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</si>
  <si>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</si>
  <si>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</si>
  <si>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</si>
  <si>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</si>
  <si>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</si>
  <si>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</si>
  <si>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</si>
  <si>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</si>
  <si>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</si>
  <si>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</si>
  <si>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</si>
  <si>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</si>
  <si>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</si>
  <si>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</si>
  <si>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</si>
  <si>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</si>
  <si>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</si>
  <si>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</si>
  <si>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</si>
  <si>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</si>
  <si>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</si>
  <si>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</si>
  <si>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</si>
  <si>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</si>
  <si>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</si>
  <si>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</si>
  <si>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</si>
  <si>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</si>
  <si>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</si>
  <si>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</si>
  <si>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</si>
  <si>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</si>
  <si>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</si>
  <si>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</si>
  <si>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</si>
  <si>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</si>
  <si>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</si>
  <si>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</si>
  <si>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</si>
  <si>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</si>
  <si>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</si>
  <si>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</si>
  <si>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</si>
  <si>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</si>
  <si>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</si>
  <si>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</si>
  <si>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</si>
  <si>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</si>
  <si>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</si>
  <si>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</si>
  <si>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</si>
  <si>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</si>
  <si>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</si>
  <si>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</si>
  <si>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</si>
  <si>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</si>
  <si>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</si>
  <si>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</si>
  <si>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</si>
  <si>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</si>
  <si>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</si>
  <si>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</si>
  <si>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</si>
  <si>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</si>
  <si>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Julio</t>
  </si>
  <si>
    <t>Agosto</t>
  </si>
  <si>
    <t xml:space="preserve">Septiembre </t>
  </si>
  <si>
    <t>Octubre</t>
  </si>
  <si>
    <t>Noviembre</t>
  </si>
  <si>
    <t>Diciembre</t>
  </si>
  <si>
    <t>Septiembre</t>
  </si>
  <si>
    <t>4°</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</si>
  <si>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</si>
  <si>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</si>
  <si>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</si>
  <si>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</si>
  <si>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</si>
  <si>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</si>
  <si>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</si>
  <si>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</si>
  <si>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</si>
  <si>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</si>
  <si>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</si>
  <si>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</si>
  <si>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</si>
  <si>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</si>
  <si>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</si>
  <si>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</si>
  <si>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7- DESCRIPCIÓN CUALITATIVA DE LOGROS ALCANZADOS </t>
  </si>
  <si>
    <t>4.8 Ejecución Financiera</t>
  </si>
  <si>
    <t xml:space="preserve">Ministerio de Industria y Comercio </t>
  </si>
  <si>
    <t xml:space="preserve">Promover políticas públicas que apuntalen 
el desarrollo sostenible del sector empresarial; 
a través del incremento de su competitividad. </t>
  </si>
  <si>
    <t>El Ministerio de Industria y Comercio (MIC), es una Institución que tiene como misión promover políticas públicas que apuntalen el desarrollo sostenible del sector industrial, comercial, de servicios y las MIPYMES, a través del incremento de su competitividad.
Asimismo, propicia la atracción de inversiones nacionales y extranjeras, contribuye a la diversificación de la oferta exportable abriendo mercados en el exterior.</t>
  </si>
  <si>
    <t>https://www.mic.gov.py/mic/w/mic/pdf/188.2021.pdf     https://www.mic.gov.py/mic/w/mic/pdf/RESOLUCION%2073.2022%20TECNICOS%20COMITE%20DE%20RCCC.pdf</t>
  </si>
  <si>
    <t>Viceministro de Industria</t>
  </si>
  <si>
    <t>Viceministerio de MIPYMES</t>
  </si>
  <si>
    <t>Issac Godoy</t>
  </si>
  <si>
    <t>Viceministro de MIPYMES</t>
  </si>
  <si>
    <t>Viceministerio de Industria</t>
  </si>
  <si>
    <t>Estefania Laterza</t>
  </si>
  <si>
    <t>Viceministra de REDIEX</t>
  </si>
  <si>
    <t xml:space="preserve">Viceministerio de Comercio y Servicios </t>
  </si>
  <si>
    <t>Pedro Mancuello</t>
  </si>
  <si>
    <t>Viceministro de Comercio y Servicios</t>
  </si>
  <si>
    <t>Dirección General de Gabinete del Ministro</t>
  </si>
  <si>
    <t>Director General del Gabinete del Ministro</t>
  </si>
  <si>
    <t>Direccion General de Gabinete Tecnico</t>
  </si>
  <si>
    <t>Maximo Barreto</t>
  </si>
  <si>
    <t>Director General de Gabinete Tecnico</t>
  </si>
  <si>
    <t xml:space="preserve">Direccion General de Asuntos Legales </t>
  </si>
  <si>
    <t>Rafael Caballero</t>
  </si>
  <si>
    <t>Director General de Asuntos Legales</t>
  </si>
  <si>
    <t>Direccion General de Auditoria Interna</t>
  </si>
  <si>
    <t>Maria Lucila Delgado</t>
  </si>
  <si>
    <t>Directora General de Auditoria Interna</t>
  </si>
  <si>
    <t>Dirección General de Administración y Finanzas</t>
  </si>
  <si>
    <t>Julio Vera</t>
  </si>
  <si>
    <t xml:space="preserve">Director General de Administracion y Finanzas </t>
  </si>
  <si>
    <t>Unidad de Transparencia y Anticorrupcion</t>
  </si>
  <si>
    <t>Giannina Rios</t>
  </si>
  <si>
    <t>UTA</t>
  </si>
  <si>
    <t>Secretaria General</t>
  </si>
  <si>
    <t>Claudia Dinatale</t>
  </si>
  <si>
    <t>Viceministerio de la REDIEX</t>
  </si>
  <si>
    <t>https://www.mic.gov.py/mic/w/mic/pdf/Resol_99_2022.pdf</t>
  </si>
  <si>
    <t>Mejorar la economía nacional a través de las inversiones del Régimen de Maquila y bajo el amparo de la Ley 60/90</t>
  </si>
  <si>
    <t>Emitir Certificados de Producto y Empleo Nacional y con ello lograr incentivar que las industrias paraguayas tengan  participación en el mercado nacional.</t>
  </si>
  <si>
    <t>Implementación del sistema de trazabilidad</t>
  </si>
  <si>
    <t>Socialización con autoridades departamentales, municipios, gobernaciones, sector privado, etc., el Plan Nacional de Logística Paraguay 2030</t>
  </si>
  <si>
    <t xml:space="preserve">	Inversiones: Empresas Instaladas</t>
  </si>
  <si>
    <t>Exportaciones: Valor promedio de las exportaciones de las empresas beneficiarias del programa</t>
  </si>
  <si>
    <t>https://transparencia.senac.gov.py/gestion-cumplimiento</t>
  </si>
  <si>
    <t>Incrementar la inversión extranjera y nacional que favorezca la generación de empleo</t>
  </si>
  <si>
    <t>Personas y/o Empresas</t>
  </si>
  <si>
    <t>Aumentar la exportación de productos y servicios no tradicionales. Mantener y mejorar el posicionamiento de Paraguay entre  los exportadores competitivos mundiales de alimentos.</t>
  </si>
  <si>
    <t>Empresas</t>
  </si>
  <si>
    <t>Taller de Planificación para los CAE</t>
  </si>
  <si>
    <t>Planificación Anual de las actividades</t>
  </si>
  <si>
    <t>Estandarización de metedologías de aplicación para los CAEs</t>
  </si>
  <si>
    <t>Facilitadores de los Centro de Apoyo a Emprendedores a Nivel territorial</t>
  </si>
  <si>
    <t>Plan de Digitalización</t>
  </si>
  <si>
    <t>Brindar herramientas digitales para la promoción de los emprendimientos</t>
  </si>
  <si>
    <t>Transpaso de la  herramienta para la digitalización de su emprendimiento en una landing page</t>
  </si>
  <si>
    <t>Emprendedores a nivel nacional</t>
  </si>
  <si>
    <t>Charla Modelo Canvas para emprendedores</t>
  </si>
  <si>
    <t>Desarrollar perfil de negocio del módelo canvas</t>
  </si>
  <si>
    <t>Transpaso de metodología para la confección del modelo canvas</t>
  </si>
  <si>
    <t xml:space="preserve">Rectivación y empoderamiento económica de la mujer emprendedora </t>
  </si>
  <si>
    <t xml:space="preserve">Lograr el empoderamiento Económico de las Mujeres Emprededoras </t>
  </si>
  <si>
    <t>242 Mujeres con Capital Semilla</t>
  </si>
  <si>
    <t>Mujeres emprendedoras a nivel país</t>
  </si>
  <si>
    <t>Cédula Mipymes</t>
  </si>
  <si>
    <t>La presente Ley tiene por objeto proveer un marco regulatorio que permita promover y fomentar la creación, desarrollo y competitividad de las micro, pequeñas y medianas empresas, para incorporarlas a la estructura formal productora de bienes y servicios, y darles identidad jurídica</t>
  </si>
  <si>
    <t xml:space="preserve">Es el Documento gratuito que acredita la categorización de la Micro, Pequeña o Mediana empresa a fin de obtener beneficios de fomento y promoción para su desarrollo y competitividad. </t>
  </si>
  <si>
    <t>Micro, pequeñas y medianas empresas del País, que representan más del 90% del tejido empresarial.</t>
  </si>
  <si>
    <t>EVIDENCIA 4.6
http://datos.vue.gov.py/registros/datos</t>
  </si>
  <si>
    <t xml:space="preserve">Integración Comercial por envíos postales para MIPYMES  "Exporta Fácil" </t>
  </si>
  <si>
    <t>Propiciar la formalización e internacionalización de las MIPYMES, a través de la exportación simplificada, utilizando la logística postal gubernamental, mediante un Sistema Web.</t>
  </si>
  <si>
    <t>Implementacipon de un sistema de exportación simplificada de MIPYMES por medio de paquetería postal</t>
  </si>
  <si>
    <t>MIPYMES del país que cuentan con productos que cuente con requisitos suficientes para exportación.</t>
  </si>
  <si>
    <t xml:space="preserve">Negociaciones Comerciales Internacionales en Gas Natural Vehicular (GNV), artefactos gasodomesticos (GLP y GNC) y Reguladores de baja presion (GLP) </t>
  </si>
  <si>
    <t xml:space="preserve">Homologacion de Reglamentos Tècnicos con los paises miembros del MERCOSUR para la standarizacion de Valvulas, Cilindros artefactos y reguladores de GNV y/o GLP. </t>
  </si>
  <si>
    <t>reglamentaciones unificadas en el bloque con base firme en normas tecnicas de seguridad y calidad internacionales.</t>
  </si>
  <si>
    <t>Ciudadanos de los paises miembros del MERCOSUR</t>
  </si>
  <si>
    <t>Concenso de los 4 paises en la prosecucion de la elaboracion conjunta de los Reglamentos Tecnicos Mercosur</t>
  </si>
  <si>
    <t>CONSULTORIA PARA LA CONTRATACION DE SERVICIOS DE ARQUITECTURA E INGENIERIA</t>
  </si>
  <si>
    <t>REDIEX</t>
  </si>
  <si>
    <t>MIPYMES</t>
  </si>
  <si>
    <t>SERVICIOS PERSONALES</t>
  </si>
  <si>
    <t>Sueldos</t>
  </si>
  <si>
    <t>Gastos de Representación</t>
  </si>
  <si>
    <t>Aguinaldos</t>
  </si>
  <si>
    <t>Gastos de Residencia</t>
  </si>
  <si>
    <t>Remuneración Extraordinaria</t>
  </si>
  <si>
    <t>Remuneración Adicional</t>
  </si>
  <si>
    <t>Subsidio Familiar</t>
  </si>
  <si>
    <t>Bonificaciones</t>
  </si>
  <si>
    <t xml:space="preserve">Gratif. por Servicios Especiales </t>
  </si>
  <si>
    <t>Jornales</t>
  </si>
  <si>
    <t>Honorarios Profesionales</t>
  </si>
  <si>
    <t>Sueldos - Agregados Comerciales</t>
  </si>
  <si>
    <t>Gastos de Representación - Agregados Comerciales</t>
  </si>
  <si>
    <t>Otros Gastos del Personal</t>
  </si>
  <si>
    <t>SERVICIOS NO PERSONALES</t>
  </si>
  <si>
    <t>Energia Electrica</t>
  </si>
  <si>
    <t>Agua</t>
  </si>
  <si>
    <t>Telefonos, Telefax y Otros Servicios de Telecomunicaciones</t>
  </si>
  <si>
    <t>Correos y Otros Servicios Postales</t>
  </si>
  <si>
    <t>Transporte</t>
  </si>
  <si>
    <t>Pasajes</t>
  </si>
  <si>
    <t>Viáticos y Movilidad</t>
  </si>
  <si>
    <t>Mant. y Rep. Menores de Edificios y Locales</t>
  </si>
  <si>
    <t>Mant. y Rep. Menores de Maquinarias</t>
  </si>
  <si>
    <t>Mant. y Rep. Menores de Equipos de Transporte</t>
  </si>
  <si>
    <t>Servicio de Limpieza, aseo y fumigación</t>
  </si>
  <si>
    <t>Mant. y Rep. Menores de Instalaciones</t>
  </si>
  <si>
    <t xml:space="preserve">Otros mant. y Rep. Menores </t>
  </si>
  <si>
    <t>Alquiler de Edificios y Locales</t>
  </si>
  <si>
    <t>Alquiler de Maquinas y Equipos</t>
  </si>
  <si>
    <t>De Informática y Sistemas Computarizados</t>
  </si>
  <si>
    <t>Imprenta, Publicaciones y Reproducciones</t>
  </si>
  <si>
    <t>Servicios Bancarios</t>
  </si>
  <si>
    <t>Primas y Gastos de Seguro</t>
  </si>
  <si>
    <t>Publicidad y Propaganga</t>
  </si>
  <si>
    <t>Consultorias, Asesorias e Investigaciones</t>
  </si>
  <si>
    <t>Promociones y Exposiciones</t>
  </si>
  <si>
    <t>Servicios de Comunicación</t>
  </si>
  <si>
    <t>Servicios de Seguro Medico</t>
  </si>
  <si>
    <t>Servicio de Ceremonial</t>
  </si>
  <si>
    <t>Servicio de Catering</t>
  </si>
  <si>
    <t>Capacitación del Personal del Estado</t>
  </si>
  <si>
    <t>BIENES DE CONSUMO E INSUMOS</t>
  </si>
  <si>
    <t>Alimentos para Personas</t>
  </si>
  <si>
    <t>Prendas de Vestir</t>
  </si>
  <si>
    <t>Calzados</t>
  </si>
  <si>
    <t>Papel de Escritorio y Carton</t>
  </si>
  <si>
    <t>Productos de Artes Graficas</t>
  </si>
  <si>
    <t>Productos de Papel y Carton</t>
  </si>
  <si>
    <t>Libros, Revistas y Periódicos</t>
  </si>
  <si>
    <t>Elementos de Limpieza</t>
  </si>
  <si>
    <t>Utiles de Escritorio, Oficiona y Enseres</t>
  </si>
  <si>
    <t>Utiles y Materiales Electricos</t>
  </si>
  <si>
    <t>Utensilios de Cocina y Comedor</t>
  </si>
  <si>
    <t>Productos de Vidrio, Loza y Porcenala</t>
  </si>
  <si>
    <t>Elementos y Utiles Diversos</t>
  </si>
  <si>
    <t>Tintas, Pinturas y Colorantes</t>
  </si>
  <si>
    <t>Utiles y Materiales Medico-Quirurgicos</t>
  </si>
  <si>
    <t>Combustibles y Lubricantes</t>
  </si>
  <si>
    <t>Cubiertas y Camaras de Aire</t>
  </si>
  <si>
    <t>Productos e Insumos Metalicos</t>
  </si>
  <si>
    <t>Productos e Insumos no Metalicos</t>
  </si>
  <si>
    <t>Bienes de Consumo varios</t>
  </si>
  <si>
    <t>INVERSIÓN FÍSICA</t>
  </si>
  <si>
    <t>Construcciones de Obra de Uso Institucional</t>
  </si>
  <si>
    <t>Equipos Educativos y Recreacionales</t>
  </si>
  <si>
    <t>Equipos de Comunicación y Señalamiento</t>
  </si>
  <si>
    <t>Equipos de Transporte</t>
  </si>
  <si>
    <t>Adquisición de Muebles y Enseres</t>
  </si>
  <si>
    <t>Adquisición de Equipos de Oficina</t>
  </si>
  <si>
    <t>Adquisición de Equipos de Computación</t>
  </si>
  <si>
    <t>Activos Intangibles</t>
  </si>
  <si>
    <t>TRANSFERENCIAS</t>
  </si>
  <si>
    <t>Transferencias Consolidables de al Adm. Central a Ent. Desc.</t>
  </si>
  <si>
    <t xml:space="preserve">Becas </t>
  </si>
  <si>
    <t>Transferencias Corrientes al Sector Externo</t>
  </si>
  <si>
    <t>Transferencias Corrientes a Ent. Del Sector Privado</t>
  </si>
  <si>
    <t>Transf. Al Sector Privado Empresarial</t>
  </si>
  <si>
    <t>Transf. De Capital al Sector Privado varias</t>
  </si>
  <si>
    <t>OTROS GASTOS</t>
  </si>
  <si>
    <t>Pago de Impuestos, Tasas y Gastos Judiciales</t>
  </si>
  <si>
    <t>Devolución de Impuestos y Otros Ingresos</t>
  </si>
  <si>
    <t>Total:</t>
  </si>
  <si>
    <t>Cedula Mipymes y PFAM</t>
  </si>
  <si>
    <t>Cédula Mipymes: costo cero (0)
PFAM: 2.000.000.000</t>
  </si>
  <si>
    <t>Cédula Mipymes: Micro, pequeñas y medianas empresas del país. Ley N°4457/12, Decretro N°3698/20.
PFAM: Podrán ser beneficiarios del programa las personas físicas o jurídicas; específicamente microempresas; así como también aquellos  grupos de MIPYMES establecidos en el artículo 3° de la Ley 4457/2012, que se encuentren interesadas en formalizar sus actividades económicas para acceso a mercados, localizadas dentro del territorio paraguayo, que 
cumplan con los requerimientos establecidos por el programa y que no registren antecedentes judiciales que guarden relación con hechos punibles en el ámbito penal. Resolucion MIC N° 512/21 Reglamento Operativo PFAM (ROP). Y su modificatoria Resolucion MIC N° 779/21 Modificación  Reglamento Operativo PFAM (ROP). Convenio MIC/CIRD N° 915/21, Que aprueba la suscripción del Convenio de financiamiento entre el Ministerio de 
Industria y Comercio y la Entidad “Centro de Información y Recursos para el 
Desarrollo (CIRD)” para la ejecución del “Programa de Formalización para 
Acceso a Mercados - PFAM, del Viceministerio de las Micro, Pequeñas y 
Medianas Empresas - MIPYMES.</t>
  </si>
  <si>
    <t>https://denuncias.gov.py/portal-publico</t>
  </si>
  <si>
    <t>supuesta infraccion a leyes especiales</t>
  </si>
  <si>
    <t>Vinculado con el PEI en: OE1: Abrir y ampliar mercados</t>
  </si>
  <si>
    <t>Registros de Importador otorgados</t>
  </si>
  <si>
    <t>Lograr una mayor formalidad en el sector comercial paraguayo que cuente con regulación de productos.</t>
  </si>
  <si>
    <t>Sector Comercial Formal, Consumidores</t>
  </si>
  <si>
    <t xml:space="preserve">Total </t>
  </si>
  <si>
    <t>IMPORTADOR DE PRODUCTOS DEL SECTOR CONFECCIONES</t>
  </si>
  <si>
    <t>ALAMBRES, ALAMBRONES, BARRAS DE HIERRO Y/O ACERO, TORRES Y CASTILLETES</t>
  </si>
  <si>
    <t>IMPORTADOR DE CALZADOS</t>
  </si>
  <si>
    <t>IMPORTADOR Y FABRICANTE DE CABLES</t>
  </si>
  <si>
    <t>IMPORTADOR DE CEMENTO</t>
  </si>
  <si>
    <t>IMPORTADOR Y FABRICANTE DE CABLES (NCM 8544)</t>
  </si>
  <si>
    <t>IMPORTADOR DE APARATOS TELEFONICOS CELULARES MOVILES</t>
  </si>
  <si>
    <t>IMPORTADOR DE SIDERURGICOS - Resoluciones 892 y 173</t>
  </si>
  <si>
    <t>EMPRESAS EXTINTORAS (Serv. de Verificacion, Mantenimiento y Recarga) -  Resolucion 916/10</t>
  </si>
  <si>
    <t>IMPORTADOR DE PARTES DE APARATOS TELEFONICOS CELULARES MOVILES</t>
  </si>
  <si>
    <t>IMPORTADOR DE PLACAS MADRES</t>
  </si>
  <si>
    <t>EMPRESAS EXTINTORAS (Ensambladoras de Extintores portatiles) -  Resolucion 916/10</t>
  </si>
  <si>
    <t>IMPORTADOR Y FABRICANTE DE PILAS Y BATERIAS</t>
  </si>
  <si>
    <t>FABRICANTES E IMPORTADOR DE LAMPARAS INCANDECENTES Y FLUORESCENTES</t>
  </si>
  <si>
    <t>IMPORTADOR DE AZUCAR</t>
  </si>
  <si>
    <t>IMPORTADOR DE CARNE</t>
  </si>
  <si>
    <t>EMPRESAS EXTINTORAS (Fabricacion de Recipientes para Extintores) -  Resolucion 916/10</t>
  </si>
  <si>
    <t>EMPRESAS EXTINTORAS (Verificacion de Recipientes para Extintores) -  Resolucion 916/10</t>
  </si>
  <si>
    <t>IMPORTADOR DE YERBA MATE</t>
  </si>
  <si>
    <t>Total general</t>
  </si>
  <si>
    <t>Fiscalizaciones realizadas por Comercio Interior</t>
  </si>
  <si>
    <t>Controlar el cumplimiento de los requisitos de seguridad, calidad y legalidad de los productos a disposición de los consumidores en los productos regulados por el MIC</t>
  </si>
  <si>
    <t>Sector Comercial Formal, Consumidores, Reguladores.</t>
  </si>
  <si>
    <t xml:space="preserve">Control de Agentes de Registro </t>
  </si>
  <si>
    <t>Publicar la nómina de Agentes de Registro autorizados y responsables de la identificación de los solicitantes y gestiones en
el proceso de solicitud de emisión/revocación de certificados digitales</t>
  </si>
  <si>
    <t>Ciudadanía en general que realicen que consuma los servicios de certificación</t>
  </si>
  <si>
    <t>Administración y control de la ICPP</t>
  </si>
  <si>
    <t xml:space="preserve">Prestación de servicios de la PKI Paraguay eficiente, disponible y acorde a la normativa vigente </t>
  </si>
  <si>
    <t>Ciudadanía en general que realiza transacciones electrónicas con firma digital</t>
  </si>
  <si>
    <t>Control del Sitio web del MIC y de las empresas prestadoras de servicios de certificación (PSC)</t>
  </si>
  <si>
    <t>Sitio web del Prestador de Servicios de Certificación disponible y con información adecuada a la normativa vigente</t>
  </si>
  <si>
    <t xml:space="preserve">Publicación de Listas y/o registros </t>
  </si>
  <si>
    <t>Cumplimiento de la normativa vigente</t>
  </si>
  <si>
    <t>Reclamos de Comercio Electrónico procesados</t>
  </si>
  <si>
    <t>Protección de los derechos del consumidor en línea  referentes a operaciones de comercio  electrónico de acuerdo a las facultades atribuidas por el Decreto N° 1165/2014 reglamentario de la Ley N° 4868/2013, cuya autoridad de aplicación es el MIC a través de la DGFDyCE.</t>
  </si>
  <si>
    <t>Ciudadanía en general</t>
  </si>
  <si>
    <t>Asesoramiento y Promoción de oportunidades de negocios y normativas vinculadas a lo regulado en la Ley Nº 4017/2010, 4610/2012, 6822/2021 y Nº 4868/2013 socializadas y difundidas</t>
  </si>
  <si>
    <t>Promover, impulsar y difundir la normativa vigente que regula los servicios de certificacion, servicios de confianza y el comercio electrónico en el Paraguay</t>
  </si>
  <si>
    <t>sector público, privado y ciudadanía en general</t>
  </si>
  <si>
    <t>Reuniones de negociaciones de acceso a mercados de bienes, servicios, comercio electrónico y firma digital a nivel nacional e internacional</t>
  </si>
  <si>
    <t>Las reuniones de negociaciones de las delegaciones conformadas por técnicos especializados, busca elevar los estándares de disciplinas comerciales como el comercio electrónico; permitiendo el acceso balanceado y efectivo a los mercados de los estados partes o en su caso la profundización de acuerdos vigentes.</t>
  </si>
  <si>
    <t>Estados Partes, nivel regional e internacional</t>
  </si>
  <si>
    <t>Registro de Prestadores de Servicios (REPSE)</t>
  </si>
  <si>
    <t>Formalización del Comercio de Servicios</t>
  </si>
  <si>
    <t>Personas físicas y jurídicas prestadoras de servicios</t>
  </si>
  <si>
    <t>Reuniones de la Mesa de Trabajo Interinstitucional de la UIP</t>
  </si>
  <si>
    <t>Mesa de dialogo interinstitucional con las principales instituciones involucradas en la toma de decisiones que afectan al Comercio Exterior y, en particular, a la exportación de productos industriales</t>
  </si>
  <si>
    <t>Informes, Publicaciones en Redes Sociales</t>
  </si>
  <si>
    <t xml:space="preserve">Sitio web </t>
  </si>
  <si>
    <t>Sitio web institucional que disponibiliza información relativa a los servicios de certificación y comercio electrónico</t>
  </si>
  <si>
    <t>Dirección Gral. de Firma Digital y Comercio Electrónico</t>
  </si>
  <si>
    <t>www.acraiz.gov.py</t>
  </si>
  <si>
    <t>correo electrónico</t>
  </si>
  <si>
    <t xml:space="preserve">correo electrónico institucional disponibles como canal de comunicación oficial con la ciudadanía </t>
  </si>
  <si>
    <t>info-dgfdce@mic.gov.py</t>
  </si>
  <si>
    <t>6°</t>
  </si>
  <si>
    <t>7°</t>
  </si>
  <si>
    <t>8°</t>
  </si>
  <si>
    <t>ODS 8 Promover el crecimiento económico sostenido, inclusivo y sostenible,
el empleo pleno y productivo y el trabajo decente para todos</t>
  </si>
  <si>
    <t>INDUSTRIA</t>
  </si>
  <si>
    <t>COMERCIO Y SERVICIOS</t>
  </si>
  <si>
    <t>UNIDAD DE TRANSPARENCIA Y ANTICORRUPCION</t>
  </si>
  <si>
    <t>Certificados de Producto y Empleo Nacional</t>
  </si>
  <si>
    <t>Acceso margen de preferencia  del 40% en Licitaciones Publicas Nacionales</t>
  </si>
  <si>
    <t>Todas las empresas nacionales registradas en el RIEL y en REPSE</t>
  </si>
  <si>
    <t xml:space="preserve">Avance de metas mensual DGFI-DPEN </t>
  </si>
  <si>
    <t>Constancias de Registro Industrial en Linea RIEL</t>
  </si>
  <si>
    <t>Registro de Nuevas Industrias , para acceder a beneficios del MIC</t>
  </si>
  <si>
    <t>Todos los establecimientos industriales del pais</t>
  </si>
  <si>
    <t>Avance de metas mensual DGPI-RIEL-EVIDENCIAS</t>
  </si>
  <si>
    <t>Solicitudes de Importacion de Materias Primas Dto. 11771/00</t>
  </si>
  <si>
    <t>Arancel aduanero cero para importaciones de Materias Primas e insumos según Dcrto 11771/00</t>
  </si>
  <si>
    <t>Todos los establecimientos industriales del pais registrados en el RIEL</t>
  </si>
  <si>
    <t>Avance de metas mensual DGFI-DRE</t>
  </si>
  <si>
    <t>Aprobacion de proyectos de inversion de la Ley 60/90</t>
  </si>
  <si>
    <t>Incentivos fiscales para proyectos de inversion</t>
  </si>
  <si>
    <t xml:space="preserve">Todos los inversionistas nacionales y extranjeros que deseen invertir en el Paraguay </t>
  </si>
  <si>
    <t>Avance de metas mensual DGFI-DDI</t>
  </si>
  <si>
    <t>SUACE</t>
  </si>
  <si>
    <t>Apertura de nuevas empresas jurídicas</t>
  </si>
  <si>
    <t>potenciales empresarios, profesionales, otros</t>
  </si>
  <si>
    <t>avance de metas SUACE</t>
  </si>
  <si>
    <t>EMISIÓN DE CONSTANCIA DEL INVERSIONISTA EXTRANJERO</t>
  </si>
  <si>
    <t>potenciales inversionistas extranjeros</t>
  </si>
  <si>
    <t xml:space="preserve">Verificación, seguimiento y control a las industrias beneficiadas con los incentivos entregados(destino y uso)
</t>
  </si>
  <si>
    <t>Monto de Exportaciones bajo el Régimen de Maquila (En millones de US$)</t>
  </si>
  <si>
    <t xml:space="preserve">Alcance  Nacional </t>
  </si>
  <si>
    <t>Fortalecer Sectores económicos (industriales, comercios y de servicios) que apunten a diversificar la oferta exportable.</t>
  </si>
  <si>
    <t>Empresas industriales beneficiadas con los incentivos, verificadas.</t>
  </si>
  <si>
    <t>Monto de Inversiones bajo el Régimen de 60.90 y Maquila (En millones de US$)</t>
  </si>
  <si>
    <t>Empleos vinculado a las inversiones  bajo el Régimen de 60.90 y Maquila</t>
  </si>
  <si>
    <t xml:space="preserve">INDUSTRIA </t>
  </si>
  <si>
    <t>Reuniones de Negociación en el marco del Tratado de MERCOSUR</t>
  </si>
  <si>
    <t>Reuniones según temas sectoriales a ser tratados en las negociaciones internacionales, en el ámbito del GMC, la CCM, CT Nº1 de los SGT Nº 3, 7 y 12, para la negoción de  aranceles y acuerdos.</t>
  </si>
  <si>
    <t>Viceministro de Industria - Dirección General de Política Industrial</t>
  </si>
  <si>
    <t>Reuniones de Negociación en el ámbito del MERCOSUR con otros países.</t>
  </si>
  <si>
    <t>Proyecto MIC-KATECH</t>
  </si>
  <si>
    <t>Reuniones mensuales referentes a avances en el proyecto MIC-KATECH</t>
  </si>
  <si>
    <t>Proyecto MIC-HRI (Hyundai Research Institute)</t>
  </si>
  <si>
    <t>Reuniones mensuales referentes a avances en el proyecto MIC-HRI (Hyundai Research Institute)</t>
  </si>
  <si>
    <t xml:space="preserve">aun no calificado </t>
  </si>
  <si>
    <t xml:space="preserve">Se realizaron reuniones interinstitucionales con autoridades del Dpto. de Boquerón y Alto Paraguay a fin de poner a conocimiento de las autoridades el nuevo Plan Nacional de Logistica Paraguay 2030
</t>
  </si>
  <si>
    <t>UTA MIC - SENAC</t>
  </si>
  <si>
    <t>ODS 8 Promover el crecimiento económico sostenido, inclusivo y sostenible, el empleo pleno y productivo y el trabajo decente para todos</t>
  </si>
  <si>
    <t>Sensibilización, formalización, registro, categorización y certificación de Mipymes formalizadas, para el acceso a beneficios y a canales de comercialización.</t>
  </si>
  <si>
    <t>Las exportaciones contribuyen al desarrollo económico de un país gracias a la generación de divisas y empleos que estas aportan a la economía nacional del país y que estan siendo apoyados por Rediex a través de un proyecto que pretende potenciar diversos sectores.</t>
  </si>
  <si>
    <t>ODS 8 Promover el crecimiento económico sostenido, inclusivo y sostenible,
el empleo pleno y productivo y el trabajo decente para todos. Objetivo PND2030. 3.2 Atraccion de  Inversiones, comercio exterior e imagen Pais</t>
  </si>
  <si>
    <t xml:space="preserve">La Inversión Extranjera Directa (IED) es un pilar fundamental de la política de desarrollo económico ya que tiene un impacto directo e indirecto en diversas áreas de la economía y productividad local y en ingresos fiscales. De hecho, la IED es una de las principales fuentes de financiación externa para las economías en desarrollo. </t>
  </si>
  <si>
    <t>2 REUNIONES</t>
  </si>
  <si>
    <t>Todos los países establecen Políticas de Compras Públicas con las cuales garantizar una provisión adecuada de bienes y servicios al Estado, y a la vez también, asegurar una participación adecuada de empresas locales en los procesos licitatorios. La Emisión del Certificado de Producto y Empleo Nacional constituye un instrumento fundamental para el logro de esta Política.</t>
  </si>
  <si>
    <t>Francisco Ruiz Diaz</t>
  </si>
  <si>
    <t>Federico Ovelar</t>
  </si>
  <si>
    <t xml:space="preserve">
https://www.sfp.gov.py/sfp/archivos/documentos/100_Enero_2022_8t765xeo.pdf</t>
  </si>
  <si>
    <t>https://www.sfp.gov.py/sfp/archivos/documentos/100_Febrero_2022_saxo8hnb.pdf</t>
  </si>
  <si>
    <t>https://transparencia.senac.gov.py/login</t>
  </si>
  <si>
    <t>https://www.sfp.gov.py/sfp/archivos/documentos/Informe_Marzo_2022_8huurd3p.pdf</t>
  </si>
  <si>
    <t>https://www.sfp.gov.py/sfp/archivos/documentos/100_Abril_2022_qz9vmbku.pdf</t>
  </si>
  <si>
    <t>ODS 8 Promover el crecimiento económico sostenido, inclusivo y sostenible,
el empleo pleno y productivo y el trabajo decente para todos. Objetivo PND 2030. 3,2 Atraccion de inversiones comercio exterior e imagen pais</t>
  </si>
  <si>
    <t>https://micpy-my.sharepoint.com/personal/pbenitez_rediex_gov_py/_layouts/15/onedrive.aspx?id=%2Fpersonal%2Fpbenitez%5Frediex%5Fgov%5Fpy%2FDocuments%2Fvarios%2Finversiones%20instaladas%2Epdf&amp;parent=%2Fpersonal%2Fpbenitez%5Frediex%5Fgov%5Fpy%2FDocuments%2Fvarios&amp;ga=1</t>
  </si>
  <si>
    <t>https://micpy-my.sharepoint.com/personal/pbenitez_rediex_gov_py/_layouts/15/onedrive.aspx?id=%2Fpersonal%2Fpbenitez%5Frediex%5Fgov%5Fpy%2FDocuments%2Fvarios%2F2022%20exporta%20prom%201er%20semes%2Epdf&amp;parent=%2Fpersonal%2Fpbenitez%5Frediex%5Fgov%5Fpy%2FDocuments%2Fvarios&amp;ga=1</t>
  </si>
  <si>
    <t>C:\Users\usuario\OneDrive - MINISTERIO DE INDUSTRIA Y COMERCIO\Ejecucion 3131 30.06.2022.pdf</t>
  </si>
  <si>
    <t>PROMOCIÓN DE INVERSIÓN EXTRANJERA EN PARAGUAY</t>
  </si>
  <si>
    <t>Presupuesto Vigente Gs. 7.735.463.000 Ejecutado Gs. 2.197.313.535</t>
  </si>
  <si>
    <t>MEJORAMIENTO Y DESARROLLO EMPRESARIAL A EMPRESAS EXP. EN PY</t>
  </si>
  <si>
    <t> Presupuesto Vigente Gs. 10.964.841.390
Ejecutado Gs. 4.165.927.714</t>
  </si>
  <si>
    <t>C:\Users\usuario\OneDrive - MINISTERIO DE INDUSTRIA Y COMERCIO\Ejecucion 3865 30.06.2022.pdf</t>
  </si>
  <si>
    <t>Solicitud de Importacion de Materias Primas Politica Automotriz Ley 4838</t>
  </si>
  <si>
    <t>Aranceles preferenciales  para ensambladoras de vehiculos conforme a la LEY 4838</t>
  </si>
  <si>
    <t>PEI - ULTIMO INFORME INSTITUCIONAL 2022</t>
  </si>
  <si>
    <t>https://micpy-my.sharepoint.com/:b:/g/personal/bianca_balbuena_mic_gov_py/EYGzX_IRP15AstQE4Emd4uMB6_pCDGrmT2EO3yxjdyapPQ?e=61Nd48</t>
  </si>
  <si>
    <t>https://micpy-my.sharepoint.com/:x:/g/personal/bianca_balbuena_mic_gov_py/EX1rD0LNDVJOpRdQ0nOBeNAB0dvxwKbTCV41et-wrqlyvw?e=uvN9FF</t>
  </si>
  <si>
    <t>https://micpy-my.sharepoint.com/:b:/g/personal/bianca_balbuena_mic_gov_py/EQWldYsTUQ5MlETaRQv3O2oBVJs8-eaYJXYJcqoUxGze9w?e=2lHTju</t>
  </si>
  <si>
    <t>3 REUNIONES</t>
  </si>
  <si>
    <t>Reuniones de Negociación con Singapur e Indonesia, para la negociación de acuerdos.</t>
  </si>
  <si>
    <t>Negociaciones para aceso a mercados de bienes</t>
  </si>
  <si>
    <t>Vinculado con el PEI en: OE1:                  Abrir y ampliar mercados</t>
  </si>
  <si>
    <t>Acceso a nuevos mercados y a preferencias arancelarias de los productos nacionales</t>
  </si>
  <si>
    <t>Exportadores                   Población en general</t>
  </si>
  <si>
    <t xml:space="preserve">Avance de las negociaciones en los diferentes bloques y Cierre de la negociaciones MERCOSUR/Singapur en Defensa Comercial </t>
  </si>
  <si>
    <t>https://documentos.mercosur.int/</t>
  </si>
  <si>
    <t>Habilitaciones otorgadas a locales</t>
  </si>
  <si>
    <t>Dar seguridad al ciudadano de los locales y productos comercializados.</t>
  </si>
  <si>
    <t>Sector Comercial Formal, Consumidores Finales</t>
  </si>
  <si>
    <t xml:space="preserve">Habilitaciones de Estaciones de Servicios para comercialización de combustibles líquidos, GLP y habilitacion de Plantas Productoras de biocombustibles y Sistema Conductivo de Carga para Vehiculos Electricos.    </t>
  </si>
  <si>
    <t> https://micpy-my.sharepoint.com/personal/scomercio_mic_gov_py/_layouts/15/onedrive.aspx?FolderCTID=0x01200090F83DC95817484B8415B6DC73CD9C21&amp;id=%2Fpersonal%2Fscomercio%5Fmic%5Fgov%5Fpy%2FDocuments%2FMetas%202022%2FDirecci%C3%B3n%20General%20de%20Combustibles%2FActividad%206%20%2D%20Control%20del%20Comercio%20de%20Bienes%20y%20Servicios</t>
  </si>
  <si>
    <t>Registros de empresas Importadoras</t>
  </si>
  <si>
    <t>Registro de empresas importadoras de lubricantes</t>
  </si>
  <si>
    <t>03 - Habilitaciones de Estaciones de Servicios para comercialización de combustibles líquidos, GLP y Habilitaciones de Plantas Productoras de Biocombustible y Sistema Conductivo de Carga para Vehículos Eléctricos</t>
  </si>
  <si>
    <t>Registros de productos lubricantes</t>
  </si>
  <si>
    <t>Garantizar la calidad de los productos lubricantes comercializados de acuerdo a las legislaciones vigentes</t>
  </si>
  <si>
    <t>Registro de productos lubricantes</t>
  </si>
  <si>
    <t>Licencias previas de Importación</t>
  </si>
  <si>
    <t>Tener un mayor control sobre la calidad y legitimidad de los productos ingresados al país.</t>
  </si>
  <si>
    <t>Licencias previas de Importación (via sistema VUI)</t>
  </si>
  <si>
    <t>Licencias previas de Exportación</t>
  </si>
  <si>
    <t>Tener un mayor control sobre los productos exportados del país.</t>
  </si>
  <si>
    <t>Sector Productor</t>
  </si>
  <si>
    <t>Licencias Previas de Exportacion (Ethanol)</t>
  </si>
  <si>
    <t>Fiscalizaciones realizadas por la Dirección General de Combustibles</t>
  </si>
  <si>
    <t>Fiscalización de estaciones de servicios que comercializan combustibles líquidos, lubricantes, GLP y biocombustibles</t>
  </si>
  <si>
    <t>Según Negociaciones:
MERCOSUR 
GNV: 75%,  Artefactos: 70% y GLP: 50%</t>
  </si>
  <si>
    <t>SGT3-CG_2021_ATA04_ANEXO V_ES e PT_P. RES_Aparelhos_Gás_Paraguay (Recuperado automáticamente).docx</t>
  </si>
  <si>
    <t>600 prestadores de servicios formalizados</t>
  </si>
  <si>
    <t>https://micpy-my.sharepoint.com/personal/admorel_mic_gov_py/_layouts/15/onedrive.aspx?id=%2Fpersonal%2Fadmorel%5Fmic%5Fgov%5Fpy%2FDocuments%2FEvidencias%20Informe%20Rendici%C3%B3n%20de%20Cuentas%20DGCS%202022</t>
  </si>
  <si>
    <t>Coordinación del Comité Ejecutivo del Foro Nacional de Servicios</t>
  </si>
  <si>
    <t>Coordinar acciones y sugerir recomendaciones a las autoridades nacionales competentes, sobre la regulación nacional en comercio de servicios, a fin de contribuir al desarrollo de una política nacional en materia de comercio de servicios.</t>
  </si>
  <si>
    <t>4 reuniones</t>
  </si>
  <si>
    <t>Entidades gubernamentales, gremios empresariales, gremios profesionales, Academia y sociedad civil, vinculados al Comercio de Servicios. Sectores de servicios de acuerdo a la Lista de Clasificación Sectorial de Servicios de la OMC (W120).</t>
  </si>
  <si>
    <t>Capacitaciones en Comercio de Servicios, REPSE y Zonas Francas de Servicios</t>
  </si>
  <si>
    <t>Promoción y difusión de la importancia del Comercio de Servicios en Paraguay.</t>
  </si>
  <si>
    <t>100 personas capacitadas</t>
  </si>
  <si>
    <t>Prestadores de servicios de diversos sectores del Comercio de Servicios y ciudadanía en general.</t>
  </si>
  <si>
    <t>Negociaciones Comerciales Internacionales en Servicios</t>
  </si>
  <si>
    <t>Mejor acceso a los mercados a los proveedores de servicios</t>
  </si>
  <si>
    <t>Mejora de la calidad de vida de la ciudadanía como consecuencia de la adquisición de bienes y servicios de alta calidad que cumplen con los requerimientos nacionales e internacionales</t>
  </si>
  <si>
    <t>Proveedores de Servicios</t>
  </si>
  <si>
    <t>Según Negociaciones acumuladas a mayo:
-MERCOSUR-Singapur: 20%
- MERCOSUR: 20%</t>
  </si>
  <si>
    <t>Contar con textos de negociación base con la contra parte de Singapur en: Comercio de Servicios, Telecomunicaciones, Comercio Electronico.</t>
  </si>
  <si>
    <t>https://micpy-my.sharepoint.com/:f:/g/personal/scomercio_mic_gov_py/EgNK1Mtsz15Fk5VD8pNzitoB4obuqGLucG5BQbYFEJcfZg?e=hm19ca</t>
  </si>
  <si>
    <t>REGISTROS DEL IMPORTADOR OTORGADOS ENERO A JUNIO 2022</t>
  </si>
  <si>
    <t>FABRICANTES DE BOLSAS DE PLASTICO Y BOLSAS BIODEGRADABLES</t>
  </si>
  <si>
    <t>PRODUCTOS DELIKATESSEN O GOURMET</t>
  </si>
  <si>
    <t>Viceministerios de Industria y de Comercio y Servicios                                                                       Dirección General de Comercio Exerior</t>
  </si>
  <si>
    <t>Reuniones de la Mesa de Reglamentacion Cascos</t>
  </si>
  <si>
    <t>Mesa de trabajo de Reglamentación del Decreto N° 7621/17, con los organismos de evaluación de la conformidad y las partes interesadas del sector.</t>
  </si>
  <si>
    <t>Viceministerios de Industria y de Comercio y Servicios</t>
  </si>
  <si>
    <t>https://www.mic.gov.py/mic/w/contenido.php?pagina=1&amp;id=2634</t>
  </si>
  <si>
    <t>Reglamentación del Decreto N° 7621/17: Cascos de protección Clase Turismo (T), destinados a conductores y acompañantes de biciclos, triciclos, cuatriciclos motorizados sin cabina.</t>
  </si>
  <si>
    <t>Reuniones presenciales.</t>
  </si>
  <si>
    <t>Instalacion de la Mesa de Trabajo para la Reglamentación de Decreto N° 7621/17, integrada por las siguientes instituciones Públicas y Privadas: CIPAMA; AMOPA; INVERFIN SAECA; ONA/CONACYT; ALEX SA; CHACOMER; CYCLE SHOP; MOTO MENDES; INTN; ANTSV y el MIC.</t>
  </si>
  <si>
    <t>https://drive.google.com/drive/folders/1w-XF9XMAdpg-ndfIf6PRhRAsAQsslcTn?usp=sharing</t>
  </si>
  <si>
    <t>archivo</t>
  </si>
  <si>
    <t xml:space="preserve">Durante los meses trabajos, el MIC se ha abocado en la reactivación y al fortalecimiento de la actividad económica desde las diferentes areas misionales que conforman esta Institución, asi como constan en el presente informe. </t>
  </si>
  <si>
    <t>El plan piloto sistema de trazabilidad de productos frutihorticolas actualmente se encuentra en  proceso de implementación, se realizó la carga inicial de localización geográfica de las fincas y parcelas de los productores de tomate  de la zona del departamento de Caaguazú, aguardando la etapa de la cosecha para la carga del resultado de la planificación, previsto para el mes de mayo 2022</t>
  </si>
  <si>
    <t>Negociaciones para acceso a mercados de bienes, negociaciones de la Dirección Gral de Comercio Exterior</t>
  </si>
  <si>
    <t>El acceso a nuevos mercados y a preferencias arancelarias de los productos nacionales</t>
  </si>
  <si>
    <t>https://drive.google.com/file/d/1bWMNhO4Qc5lFMrYDxaYoxyC1qXJfF-Zs/view?usp=sharing</t>
  </si>
  <si>
    <t>Aguinaldos - Agregados Comerciales</t>
  </si>
  <si>
    <t>Almacenaje</t>
  </si>
  <si>
    <t>Transporte de Personas</t>
  </si>
  <si>
    <t>Derechos de Bienes Intangibles</t>
  </si>
  <si>
    <t>Servicios Técnicos y Profesionales varios</t>
  </si>
  <si>
    <t>Servicios en General</t>
  </si>
  <si>
    <t>Confecciones Textiles</t>
  </si>
  <si>
    <t>Repuestos y Accesorios menores</t>
  </si>
  <si>
    <t>Estructuras Metalicas Acabadas</t>
  </si>
  <si>
    <t>Herramientas Menores</t>
  </si>
  <si>
    <t>Materiales para Seguridad y Adiestramiento</t>
  </si>
  <si>
    <t>Artículos de Plástico</t>
  </si>
  <si>
    <t>Herramientas, Aparatos e Instumentos en General</t>
  </si>
  <si>
    <t>LICITACIÓN POR CONCURSO DE OFERTAS N° 3/2022 "SERVICIO DE GUARDA, ADMINISTRACIÓN Y GESTIÓN DE ARCHIVOS DOCUMENTALES Y BIENES PATRIMONIALES"</t>
  </si>
  <si>
    <t xml:space="preserve">Sin Contrato </t>
  </si>
  <si>
    <t xml:space="preserve">Llamado en Ejecucion </t>
  </si>
  <si>
    <t>Verificación de documentos del llamado (DNCP)</t>
  </si>
  <si>
    <t>https://www.contrataciones.gov.py/licitaciones/planificacion/413754-servicio-guarda-administracion-gestion-archivos-documentales-bines-patrimoniales-1.html</t>
  </si>
  <si>
    <t>LICITACION POR CONCURSO DE OFERTAS N° 4/2022 SUBASTA A LA BAJA ELECTRONICA "SERVICIO DE IMPRESION Y COPIADO - CONTRATO ABIERTO - PLURIANUAL"</t>
  </si>
  <si>
    <t>https://www.contrataciones.gov.py/licitaciones/planificacion/415238-servicio-impresion-copiado-contrato-abierto-plurianual-1.html</t>
  </si>
  <si>
    <t>https://www.contrataciones.gov.py/licitaciones/convocatoria/408746-consultoria-contratacion-servicios-arquitectura-e-ingenieria-1.html</t>
  </si>
  <si>
    <t>SEGURO DE VEHICULOS Y EDIFICIOS</t>
  </si>
  <si>
    <t>Para aprobación del PBC y autorización de llamado, pendiente de Resolución Ministerial</t>
  </si>
  <si>
    <t>https://www.contrataciones.gov.py/licitaciones/planificacion/415369-seguro-vehiculos-edificios-1.html</t>
  </si>
  <si>
    <t>CONTRATACIÓN DIRECTA N° 6/2022 "PROVISIÓN DE INSUMOS DE CAFETERÍA - CONTRATO ABIERTO PLURIANUAL"Producción Nacional</t>
  </si>
  <si>
    <t>En etapa de evaluación</t>
  </si>
  <si>
    <t>https://www.contrataciones.gov.py/licitaciones/convocatoria/413524-contratacion-directa-n-6-2022-provision-insumos-cafeteria-contrato-abierto-plurianua-1.html</t>
  </si>
  <si>
    <t>CONTRATACIÓN DIRECTA N° 9/2022 "ADQUISICIÓN DE CARNET DE IDENTIFICACIÓN PARA FUNCIONARIOS DEL MINISTERIO DE INDUSTRIA Y COMERCIO - CONTRATO ABIERTO PLURIANUAL"</t>
  </si>
  <si>
    <t>https://www.contrataciones.gov.py/licitaciones/planificacion/415012-adquisicion-carnet-identificacion-funcionarios-ministerio-industria-comercio-1.html</t>
  </si>
  <si>
    <t>LICITACIÓN POR CONCURSO DE OFERTAS "CONSULTORÍA PARA LA CONTRATACIÓN DE SERVICIO DE ASESORÍA JURÍDICA Y TÉCNICA PARA LA DIRECCIÓN GENERAL DE FIRMA DIGITAL Y COMERCIO ELECTRÓNICO" Selección Basada en Calidad y Costo</t>
  </si>
  <si>
    <t>https://www.contrataciones.gov.py/licitaciones/planificacion/400943-consultoria-contratacion-personal-servicio-asesoria-juridica-tecnica-direccion-gener-1.html</t>
  </si>
  <si>
    <t>CONTRATACIÓN DIRECTA N° 5/2022 "ADQUISICIÓN DE CÁMARA FOTOGRÁFICA Y SUS ACCESORIOS PARA LA DIRECCIÓN DE COMUNICACIÓN SOCIAL DEL MIC"</t>
  </si>
  <si>
    <t>Evaluación cerrada, pendiente de Resolución Ministerial (adjudicación)</t>
  </si>
  <si>
    <t>https://www.contrataciones.gov.py/licitaciones/convocatoria/413837-contratacion-directa-n-5-2022-adquisicion-camara-fotografica-sus-accesorios-direccio-1.html</t>
  </si>
  <si>
    <t>CONTRATACION DIRECTA N° 8/2022 "ALQUILER DE BEBEDEROS ELÉCTRICOS - CONTRATO PLURIANUAL"</t>
  </si>
  <si>
    <t>https://www.contrataciones.gov.py/licitaciones/convocatoria/413380-contratacion-directa-n-8-2022-alquiler-bebederos-electricos-contrato-plurianual-1.html</t>
  </si>
  <si>
    <t>CONTRATACIÓN DIRECTA N° 01/2022 "SERVICIO DE TELEFONIA MOVIL - CONTRATO ABIERTO PLURIANUAL"</t>
  </si>
  <si>
    <t>https://www.contrataciones.gov.py/licitaciones/convocatoria/408751-contratacion-directa-n-01-2022-servicio-telefonia-movil-contrato-abierto-plurianual-1.html</t>
  </si>
  <si>
    <t>LICITACIÓN POR CONCURSO DE OFERTAS N° 1/2022 "PROVISION DE PASAJES AEREOS NACIONALES E INTERNACIONALES"</t>
  </si>
  <si>
    <t>https://www.contrataciones.gov.py/licitaciones/convocatoria/408685-licitacion-concurso-ofertas-n-1-2022-provision-pasajes-aereos-nacionales-e-internaci-1.html</t>
  </si>
  <si>
    <t>CONTRATACIÓN DIRECTA N° 7/2022 "ADQUISICION E INSTALACION DE CORTINAS" CONTRATO ABIERTO</t>
  </si>
  <si>
    <t>https://www.contrataciones.gov.py/licitaciones/convocatoria/413459-contratacion-directa-n-7-2022-adquisicion-e-instalacion-cortinas-contrato-abierto-1.html</t>
  </si>
  <si>
    <t>CONTRATACION DIRECTA N° 02/2022 "SERVICIO DE LIMPIEZA DEL PREDIO DEL PARQUE INDUSTRIAL DEL MINISTERIO DE INDUSTRIA Y COMERCIO - AD REFERENDUM" CONTRATO ABIERTO PLURIANUAL</t>
  </si>
  <si>
    <t>https://www.contrataciones.gov.py/licitaciones/convocatoria/408741-contratacion-directa-n-02-2022-servicio-limpieza-predio-parque-industrial-ministerio-1.html</t>
  </si>
  <si>
    <t>CONTRATACIÓN DIRECTA N° 4/2022 "SERVICIO DE FUMIGACIÓN - CONTRATO ABIERTO PLURIANUAL" AD REFERENDUM</t>
  </si>
  <si>
    <t>https://www.contrataciones.gov.py/licitaciones/adjudicacion/408750-contratacion-directa-n-4-2022-servicio-fumigacion-contrato-abierto-plurianual-ad-ref-1/resumen-adjudicacion.html</t>
  </si>
  <si>
    <t>CONTRATACION DIRECTA N° 3/2022 "MANTENIMIENTO DE LOS ANALIZADORES DE LOS LABORATORIOS MOVILES - AD REFERENDUM - CONTRATO ABIERTO"</t>
  </si>
  <si>
    <t>https://www.contrataciones.gov.py/licitaciones/planificacion/408688-mantenimiento-analizadores-laboratorios-moviles-1.html</t>
  </si>
  <si>
    <t>INFORMACION CORRESPONDIENTE A DPEN - PAGINA 6</t>
  </si>
  <si>
    <t>Programa de Competividad de las MIPYMES (PCM)</t>
  </si>
  <si>
    <t>La finalidad del Programa es contribuir al desarrollo competitivo sostenible de las Micro, Pequeñas y Medianas Empresas como factor para mejorar las condiciones de vida de las personas involucradas.
El Programa tiene por objetivo principal mejorar la competitividad de las micro, pequeñas y medianas empresas con énfasis en el fortalecimiento del sector industrial.</t>
  </si>
  <si>
    <t>Para el año en curso, se tiene 13 MIPYMES Beneficiarias del PCM, correspondiente al cohorte 2021</t>
  </si>
  <si>
    <t>13 MIPYMES Beneficiarias</t>
  </si>
  <si>
    <t>100% Fondos transferidos a la IG Fundación CEPPROCAL, en cumplimiento a su plan de trabajo</t>
  </si>
  <si>
    <t>16 Instituciones participaron del preoceso de Planificación, entregando como resultado 8 planes de acciones.</t>
  </si>
  <si>
    <t>384 emprendedores sensibilzados sobre el manejo  de la herramienta digital</t>
  </si>
  <si>
    <t>https://micpy.sharepoint.com/:x:/s/DINAEMTEAM/EQKpKaJ-fxlNlcn9yPyI0NYBuHCSJ6_UEEAcoo-Knu1Mxg?e=Yzom3J</t>
  </si>
  <si>
    <t>600 emprendedores capacitados para replicar el modelo en su negocio</t>
  </si>
  <si>
    <t>172 Mujeres Emprendedoras fueron adjudicas con Capital Semilla con valor 1.800 dólares americano</t>
  </si>
  <si>
    <t>https://micpy.sharepoint.com/:f:/s/DINAEMTEAM/EvQRUqPwsv5CrIv6IUQzY80BD8xJkuazA5C2iAGcV-GoeQ?e=jSWtkE</t>
  </si>
  <si>
    <t xml:space="preserve">Plataforma electrónica de gestión concluida.
Integración interinstitucional desarrollada.
Primera prueba piloto de exportación de productos realizado.
Coordinación de siguientes pruebas piloto en proceso.
Adecuación normativa en Registro de Exportador y Certificado de Origen en proceso.
</t>
  </si>
  <si>
    <t xml:space="preserve">https://www.mic.gov.py/exporta_facil/index.html 
http://www.economiavirtual.com.py/web/pagina-general.php?codigo=33195 </t>
  </si>
  <si>
    <t>Portal de Servicios MIPYMES</t>
  </si>
  <si>
    <t>Portal web de promoción y difusión de servicios y oportunidades enfocadas a las mipymes y generadas desde el MIC y entidades aliadas</t>
  </si>
  <si>
    <t>Dirección General de Información - DGI</t>
  </si>
  <si>
    <t xml:space="preserve">https://mipymes.gov.py/ </t>
  </si>
  <si>
    <t>Programa de Formalizacion para Acceso a Mercados</t>
  </si>
  <si>
    <t>El Programa tiene por objetivo principal la formalización de los beneficiarios a través de los 
registros pertinentes para el acceso al mercado formal.</t>
  </si>
  <si>
    <t>Asistencia a Microempresas formales</t>
  </si>
  <si>
    <t>Las zonas de intervención del PFAM, serán definidas en cada convocatoria atendiendo a las 
políticas institucionales priorizadas y la demanda del sector, en función a la lógica de 
territorialidad.</t>
  </si>
  <si>
    <t>50.000.000.Gs Referencial</t>
  </si>
  <si>
    <t>EVIDENCIA 4.4
https://www.mic.gov.py/mic/w/contenido.php?pagina=2&amp;id=2269</t>
  </si>
  <si>
    <t>EVIDENCIA 4.9
 https://drive.google.com/drive/folders/1IeBQa-2GhjkYcH6eJMhhyjMiZ3Y71axh?usp=sharing</t>
  </si>
  <si>
    <t>https://www.mipymes.gov.py/formalizacion/</t>
  </si>
  <si>
    <t xml:space="preserve">Feria de Pequeños Productores (GRUPO REAL)
</t>
  </si>
  <si>
    <t>Convenio entre el VMMIPYMES y el GRUPO REAL, con la finalidad de facilitar espacios de comercializacion para Mipymes y emprendedores.</t>
  </si>
  <si>
    <t>Dirección de Promoción Empresarial - DGFR</t>
  </si>
  <si>
    <t>https://www.gruporiquelme.com/noticias/artesanos-productores-y-emprendedores-conformaran-la-feria-de-pequenos-productores-en-los-supermercados-real</t>
  </si>
  <si>
    <t>Emprende Shopping (SHOPPING MARISCAL Y ASOCIACIONES ALIADAS AL VMMIPYMES)</t>
  </si>
  <si>
    <t>Ferias mensuales fijas, con la finalidad de facilitar espacios de comercializacion para Mipymes y emprendedores.</t>
  </si>
  <si>
    <t>https://www.mariscal.com.py/200/emprendeshopping-en-el-shopping-mariscal</t>
  </si>
  <si>
    <t>Articulación de Acceso a Mercados (CASA RICA &amp; ARETÉ)</t>
  </si>
  <si>
    <t>Convenio entre el VMMIPYMES y CASA RICA &amp; ARETÉ, con la finalidad de facilitar espacios de comercializacion para Mipymes y emprendedores.</t>
  </si>
  <si>
    <t>https://www.mic.gov.py/mic/w/mic/pdf/CAFSA%20-%20SUPERMERCADOS%20ARETE.pdf</t>
  </si>
  <si>
    <t>https://www.mic.gov.py/mic/w/mic/pdf/ALES%20S.A%20-%20CASA%20RICA.pdf</t>
  </si>
  <si>
    <t>2° Trimestre</t>
  </si>
  <si>
    <t xml:space="preserve">5. Promoción y Formalización de la Competitividad y Desarrollo de las MIPYMES </t>
  </si>
  <si>
    <t>233 nuevos registros
304 registros renovados</t>
  </si>
  <si>
    <t>10 reuniones</t>
  </si>
  <si>
    <t>73 personas capacitadas</t>
  </si>
  <si>
    <t>1 REUNION GMC; 4 REUNIONES CCM; 2 REUNIONES CT1; 4 REUNIONES SGT 3; 1 REUNION SGT 7; 1 REUNION SGT 12</t>
  </si>
  <si>
    <t>Informe de Auditoria D.G.A.I Nº 07/2022 
 Auditoria Financiera al Nivel 200 - "Servicios no Personales"</t>
  </si>
  <si>
    <t>https://www.mic.gov.py/mic/w/aud_interna/pdf/Informe%20DGAI%20N%C2%B0%2001_22%20EECC%20al%2031_12_21.pdf</t>
  </si>
  <si>
    <t>Informe deAuditoria D.G.A.I Nº 08/2022
Auditoria Financiera al Nivel 500 - "Inversión Física"</t>
  </si>
  <si>
    <t>https://www.mic.gov.py/mic/w/aud_interna/pdf/IF%20DGAI%20N%C2%BA%2008.2022%20-%20AF%20al%20Nivel%20500.pdf</t>
  </si>
  <si>
    <t>Informe de Auditoría D.G.A.I. N° 10/2022 - “Informe de Evaluación y Seguimiento a los Planes de Mejoramientos Funcionales e Institucionales”.</t>
  </si>
  <si>
    <t>https://www.mic.gov.py/mic/w/aud_interna/pdf/IF%20DGAI%20N%C2%B0%2010.2022%20-%20PM%201S.pdf</t>
  </si>
  <si>
    <t xml:space="preserve"> Informe de Auditoría D.G.A.I. N° 03/2022 Auditoria de Gestión al Departamento de Suministros</t>
  </si>
  <si>
    <t>https://www.mic.gov.py/mic/w/aud_interna/pdf/IF%20DGAI%20N%C2%BA%2003.2022%20-%20AG%20SUMINISTROS.pdf</t>
  </si>
  <si>
    <t>Informe Final Nº 04/2022
Evaluación del Sistema de Control Interno de las Normas de Requisitos Mínimos - MECIP 2015
Análisis de Procesos de la Institución</t>
  </si>
  <si>
    <t>https://www.mic.gov.py/mic/w/aud_interna/pdf/IF%20DGAI%20N%C2%B0%2004.2022%20-%20SCI%20ANALISIS%20PROCESOS.pdf</t>
  </si>
  <si>
    <t>Informe Final Nº 05/2022  
Auditoria de Gestión "Licitación por Concurso de Ofertas Nº 09/21 SBE "Adquisición de Aires Acondicionado" ID Nº 400.061</t>
  </si>
  <si>
    <t>https://www.mic.gov.py/mic/w/aud_interna/pdf/IF%20DGAI%20N%C2%BA%2005.2022%20-%20UOC.pdf</t>
  </si>
  <si>
    <t>Informe de Auditoria DGAI Nº 06/2022
“Auditoria de Gestión a la Dirección Administrativa con Énfasis en el Departamento de Ejecución de Contratos"</t>
  </si>
  <si>
    <t>https://www.mic.gov.py/mic/w/aud_interna/pdf/IF%20DGAI%20N%C2%BA%2006.2022%20-%20AG.%20EJECUCI%C3%93N%20DE%20CONTRATOS.pdf</t>
  </si>
  <si>
    <t>Informe de Auditoría D.G.A.I. N° 09/2022 - “Auditoria Integral al Programa Competitividad de Las MIPYMES PCM-Beneficiario CEDIAL. Ejercicio Fiscal 2021”</t>
  </si>
  <si>
    <t>https://www.mic.gov.py/mic/w/aud_interna/pdf/IF%20DGAI%20N%C2%B0%2009.2022%20-%20Mipymes%20-%20PCM.pdf</t>
  </si>
  <si>
    <t>Dictamen de Auditoria D.G.A.I. Nº 04/2022 - Verificación de las documentaciones respaldatorias de la Solicitud de Transferencia de Recursos STR Nº 6.304/2022 de Caja Chica.</t>
  </si>
  <si>
    <t>https://www.mic.gov.py/mic/w/aud_interna/pdf/Dictamen%20DGAI%20N%C2%B0%2004%202022%20Caja%20Chica.pdf</t>
  </si>
  <si>
    <t>Dictamen de Auditoria D.G.A.I. Nº 05/2022 - Verificación de comprobantes de transferencias depósitos registrados en cuentas bancarias diferentes a las que correspondía.</t>
  </si>
  <si>
    <t>Dictamen de Auditoria D.G.A.I. Nº 06/2022 - Baja de Tintas Vencidas.</t>
  </si>
  <si>
    <t>https://www.mic.gov.py/mic/w/aud_interna/pdf/Dictamen%20DGAI%2006_2021%20-%20Caja%20Chica.pdf</t>
  </si>
  <si>
    <t xml:space="preserve">desestimado </t>
  </si>
  <si>
    <t xml:space="preserve">A partir del lanzamiento del “Sello Integridad” en el Paraguay, se busca mejorar el clima de negocios, las inversiones y la economía en general. </t>
  </si>
  <si>
    <t>Lanzamiento del “Sello Integridad”</t>
  </si>
  <si>
    <t>https://transparencia.gov.py/index.php/noticias/la-senac-y-el-mic-lanzan-el-programa-del-sello-de-integridad</t>
  </si>
  <si>
    <t xml:space="preserve">El Pacto Global es una iniciativa voluntaria promovida por Naciones Unidas, en la cual las empresas y organizaciones se comprometen a encaminar sus estrategias y operaciones alineadas con diez Principios universalmente aceptados en cuatro áreas temáticas: derechos humanos, derechos laborales, medio ambiente y anticorrupción, por lo que el Sello Integridad se encuentra alineado a sus metas </t>
  </si>
  <si>
    <t>https://www.mic.gov.py/mic/w/contenido.php?pagina=1&amp;id=2669</t>
  </si>
  <si>
    <t>Programa de Capacitación y Acompañamiento en Ética e Integridad para las Mipymes. Sello Integridad</t>
  </si>
  <si>
    <t xml:space="preserve">La capacitacion se basa en los indicadores solicitados para la postulacion de las MIPYMES en el sello Integridad </t>
  </si>
  <si>
    <t xml:space="preserve">UTA </t>
  </si>
  <si>
    <t>UTA MIC- SENAC</t>
  </si>
  <si>
    <t>https://www.mic.gov.py/mic/w/contenido.php?pagina=1&amp;id=2670</t>
  </si>
  <si>
    <t>https://www.mic.gov.py/mic/w/contenido.php?pagina=1&amp;id=2637</t>
  </si>
  <si>
    <t>Charla La aplicación del compliance en América Latina</t>
  </si>
  <si>
    <t xml:space="preserve">Charla dirigida a funcionarios del MIC y el Publico en general sobre La aplicación del compliance en América Latina. El compliance, es un conjunto de procedimientos y buenas prácticas adoptados por las organizaciones públicas y privadas para identificar y clasificar los riesgos operativos y legales a los que se enfrentan y establecer mecanismos internos de prevención, gestión, control y reacción frente a los mismos. </t>
  </si>
  <si>
    <t xml:space="preserve">Taller informativo para la postulacion de las MIPYMES al Sello Integridad </t>
  </si>
  <si>
    <t xml:space="preserve">UTA MIC- SENAC </t>
  </si>
  <si>
    <t>https://senac.gov.py/index.php/noticias/sello-integridad-invitan-taller-dirigido-las-mipymes</t>
  </si>
  <si>
    <t>Taller “La innovación y transformación digital desde la perspectiva de las personas”</t>
  </si>
  <si>
    <t xml:space="preserve">Charla dirigida a funcionarios del MIC y el Publico en general sobre innovacion </t>
  </si>
  <si>
    <t xml:space="preserve">Pagina web para postulacion al Sello Integridad </t>
  </si>
  <si>
    <t xml:space="preserve">La pagina esta direccionada para la aplicación de grandes empresas asi como a las MIPYMES </t>
  </si>
  <si>
    <t>UTA MIC SENAC</t>
  </si>
  <si>
    <t>https://sellointegridad.senac.gov.py/</t>
  </si>
  <si>
    <t xml:space="preserve">Conversatorio sobre el Sello integridad con la Asociacion Paraguaya de Compliance </t>
  </si>
  <si>
    <t xml:space="preserve">La asociacion tiene entre sus agremiados empresas que se dedican a al cumplimiento y que a su vez seran portadores de la informacion del sello a sus empresas </t>
  </si>
  <si>
    <t>https://ne-np.facebook.com/111952230668227/posts/desde-la-apac-apoyamos-muy-de-cerca-el-sello-integridad-el-sello-integridad-form/545643443965768/</t>
  </si>
  <si>
    <t>Instalacion del Proyecto del SELLO Integridad</t>
  </si>
  <si>
    <t xml:space="preserve">Redes sociales, sencibilizacion y capacitacion </t>
  </si>
  <si>
    <t xml:space="preserve">Instalacion de la Mesa empresarial conjuntamente con la SENAC. Avances en el Sello  Integridad a ser lanzado </t>
  </si>
  <si>
    <t>https://www.hoy.com.py/nacionales/senac-y-mic-lanzan-programa-del-sello-integridad</t>
  </si>
  <si>
    <t>Hasta la fechas tenemos varias mipymes inscriptas al beneficio de capacitacion en policitas de integridad y son potenciales postulantes al Sello</t>
  </si>
  <si>
    <t>mapa de riesgo</t>
  </si>
  <si>
    <t>Socialización del Sello Integridad con los Directivos de la Red Pacto Global.</t>
  </si>
  <si>
    <t xml:space="preserve">Socialización del Sello Integridad con el Directorio de la UIP </t>
  </si>
  <si>
    <t xml:space="preserve">Se explico la finalidad del sello, plazos y se solicito la colaboracion de los mismos a fin de que formen parte del Comité Selector </t>
  </si>
  <si>
    <t>https://rcc.com.py/nacionales/tecnicos-de-la-senac-capacitaron-a-funcionarios-del-mic-sobre-el-mapa-de-riesgo-de-corrupcion/</t>
  </si>
  <si>
    <t xml:space="preserve">En el mes de junio se inicio el trabajo  de mapeo de la Unidad de Combustibles Liquidos dependiente e la Direccion General de Combustibles </t>
  </si>
  <si>
    <t>abril a junio  del 2022 (seguno trimestre)</t>
  </si>
  <si>
    <t>INFORMACION CORRESPONDIENTE A MAQUILA                INFORMACION CORRESPONDIENTE A 60/90 - PAGINAS 4 Y 5</t>
  </si>
  <si>
    <t>El Régimen de Maquila y la Ley 60/90 son instrumentos sumamente importantes para la atracción de inversión extranjera directa, como así también para incentivar la inversión de capital local. Las estadísticas de los últimos años demuestran el impacto que ambos instrumentos han tenido en la economía nacional, con el incrementando la inversión en bienes de capital y con el aumento de la mano de obra empleada.</t>
  </si>
  <si>
    <t xml:space="preserve">5° </t>
  </si>
  <si>
    <t xml:space="preserve"> ODS 8 Promover el crecimiento económico sostenido, inclusivo y sostenibleel empleo pleno y productivo y el trabajo decente para todos,</t>
  </si>
  <si>
    <t>ODS 8 Promover el crecimiento económico sostenido, inclusivo y sostenible el empleo pleno y productivo y el trabajo decente para todos.</t>
  </si>
  <si>
    <t xml:space="preserve">  https://www.mic.gov.py/mic/w/contenido.php?pagina=1&amp;id=2694                         https://pt-pt.facebook.com/micparaguay?hc_ref=ARTMiTZv6vFDRGDiEEWlIbVKlcc0a9SWqOvT3jl6-8wV5aBba5wWHe8Lb6oQUOnFf_E&amp;fref=nf</t>
  </si>
  <si>
    <t>https://docs.google.com/document/d/1pCX0NQxlGDeS6FaAXbXRV-CeFHMtqxZ_/edit</t>
  </si>
  <si>
    <t>[Sin movimiento a reportar dentro del trimestre]</t>
  </si>
  <si>
    <t>Entrada en vigencia de la Ley N° 6822/2021 De los servicios de confianza para las transacciones electrónicas, del documento electrónico y los documentos transmisible electrónicos. Autoridad de aplicación el Ministerio de Industria y Comercio (MIC), a través de la Dirección General de Firma Digital y Comercio Electrónico dependiente del Viceministerio de Comercio y Servicios.</t>
  </si>
  <si>
    <t>-</t>
  </si>
  <si>
    <t>Establecer un marco jurídico para la identificación electrónica, firma electrónica, el sello electrónico, el sello de tiempo electrónico, el documento electrónico, el expediente electrónico, el servicio de entrega electrónica certificada, el servicio de certificado para la autenticación de sitios web, el documento transmisible electrónico y en particular para las transacciones electrónicas.</t>
  </si>
  <si>
    <t>https://drive.google.com/file/d/1E0RuN2zWngGL_Ehipovy0WwRNEIfl_KM/view?usp=sharing</t>
  </si>
  <si>
    <t>mayo</t>
  </si>
  <si>
    <t xml:space="preserve">Lanzamiento del Sello Integridad </t>
  </si>
  <si>
    <t>Gs- 658.000.178</t>
  </si>
  <si>
    <t xml:space="preserve">2 reuniones presenciales y 5 intercambios </t>
  </si>
  <si>
    <t>COMERCIO y SERVICIOS</t>
  </si>
  <si>
    <t>acumulado y desestimado</t>
  </si>
  <si>
    <t>Con el lanzamiento del sello se abre la posibilidad para las empresas de posicionarse ante el mundo conforme a los estandares de  politicas de cumplimiento, lo que su vez repercute en la mejora de la imagen pais y de la institucion que enarbola el sello</t>
  </si>
  <si>
    <r>
      <rPr>
        <sz val="11"/>
        <rFont val="Montserrate"/>
      </rPr>
      <t xml:space="preserve">Publicación de RAR (Registro de Agentes de Registro) sitio web acraíz   </t>
    </r>
    <r>
      <rPr>
        <u/>
        <sz val="11"/>
        <rFont val="Montserrate"/>
      </rPr>
      <t>https://drive.google.com/drive/folders/1eepI4EmJjLhjBlmuo2XnLpWfLLP_B9PY</t>
    </r>
    <r>
      <rPr>
        <sz val="11"/>
        <rFont val="Montserrate"/>
      </rPr>
      <t xml:space="preserve">       </t>
    </r>
    <r>
      <rPr>
        <u/>
        <sz val="11"/>
        <rFont val="Montserrate"/>
      </rPr>
      <t>https://drive.google.com/drive/folders/1WHv0ICrXqlszCMWinaUpOMzxt6PByI59</t>
    </r>
    <r>
      <rPr>
        <sz val="11"/>
        <rFont val="Montserrate"/>
      </rPr>
      <t xml:space="preserve">  </t>
    </r>
    <r>
      <rPr>
        <u/>
        <sz val="11"/>
        <rFont val="Montserrate"/>
      </rPr>
      <t>https://drive.google.com/drive/folders/1uxmwWjNht9l8j7dVryS86QXMAxkNhcrR</t>
    </r>
    <r>
      <rPr>
        <sz val="11"/>
        <rFont val="Montserrate"/>
      </rPr>
      <t xml:space="preserve"> </t>
    </r>
    <r>
      <rPr>
        <u/>
        <sz val="11"/>
        <rFont val="Montserrate"/>
      </rPr>
      <t>https://drive.google.com/drive/folders/1INAdVWT0c4lY-r_eNbn3m6IqiJScpIlz</t>
    </r>
  </si>
  <si>
    <r>
      <rPr>
        <sz val="11"/>
        <rFont val="Montserrate"/>
      </rPr>
      <t xml:space="preserve">Planillas de verificación y control  </t>
    </r>
    <r>
      <rPr>
        <u/>
        <sz val="11"/>
        <rFont val="Montserrate"/>
      </rPr>
      <t>https://drive.google.com/drive/folders/1hfikMO9_7aSL8ZssHfgoro7swzqDXPfs</t>
    </r>
    <r>
      <rPr>
        <sz val="11"/>
        <rFont val="Montserrate"/>
      </rPr>
      <t xml:space="preserve">        </t>
    </r>
    <r>
      <rPr>
        <u/>
        <sz val="11"/>
        <rFont val="Montserrate"/>
      </rPr>
      <t>https://drive.google.com/drive/folders/1iqeGdyWH8wVaTzE7P_oj1UCtgdizwAj3</t>
    </r>
    <r>
      <rPr>
        <sz val="11"/>
        <rFont val="Montserrate"/>
      </rPr>
      <t xml:space="preserve">     </t>
    </r>
    <r>
      <rPr>
        <u/>
        <sz val="11"/>
        <rFont val="Montserrate"/>
      </rPr>
      <t>https://drive.google.com/drive/folders/1vvvwJ8WMwFHNJGhfsyieZfoJT9luCCNg</t>
    </r>
    <r>
      <rPr>
        <sz val="11"/>
        <rFont val="Montserrate"/>
      </rPr>
      <t xml:space="preserve">     </t>
    </r>
    <r>
      <rPr>
        <u/>
        <sz val="11"/>
        <rFont val="Montserrate"/>
      </rPr>
      <t>https://drive.google.com/drive/folders/15TGiG4eOB7rylfUpAFlThv2YT-noLXS5</t>
    </r>
    <r>
      <rPr>
        <sz val="11"/>
        <rFont val="Montserrate"/>
      </rPr>
      <t xml:space="preserve">  </t>
    </r>
    <r>
      <rPr>
        <u/>
        <sz val="11"/>
        <rFont val="Montserrate"/>
      </rPr>
      <t>https://drive.google.com/drive/folders/19mOTv0IasR9RdL7O-x3dtnhVzaEZ4WGL</t>
    </r>
    <r>
      <rPr>
        <sz val="11"/>
        <rFont val="Montserrate"/>
      </rPr>
      <t xml:space="preserve">     </t>
    </r>
    <r>
      <rPr>
        <u/>
        <sz val="11"/>
        <rFont val="Montserrate"/>
      </rPr>
      <t>https://drive.google.com/drive/folders/1k6k_Q0TyU8l5_7cwok5sxt4qX83FKcB3</t>
    </r>
  </si>
  <si>
    <r>
      <rPr>
        <sz val="11"/>
        <rFont val="Montserrate"/>
      </rPr>
      <t xml:space="preserve">Planillas de verificación y control  </t>
    </r>
    <r>
      <rPr>
        <u/>
        <sz val="11"/>
        <rFont val="Montserrate"/>
      </rPr>
      <t>https://drive.google.com/drive/folders/1ypY6SLVi71gyYsKSA1IsrojXyhbYOQ8T</t>
    </r>
    <r>
      <rPr>
        <sz val="11"/>
        <rFont val="Montserrate"/>
      </rPr>
      <t xml:space="preserve">    </t>
    </r>
    <r>
      <rPr>
        <u/>
        <sz val="11"/>
        <rFont val="Montserrate"/>
      </rPr>
      <t>https://drive.google.com/drive/folders/1L5zcgljU68vSRSZ06SsCcaZxLI1OvSSx</t>
    </r>
    <r>
      <rPr>
        <sz val="11"/>
        <rFont val="Montserrate"/>
      </rPr>
      <t xml:space="preserve">          </t>
    </r>
    <r>
      <rPr>
        <u/>
        <sz val="11"/>
        <rFont val="Montserrate"/>
      </rPr>
      <t>https://drive.google.com/drive/folders/1_P36d9E6Xab2unq8qhxMmaig2GUPBory</t>
    </r>
    <r>
      <rPr>
        <sz val="11"/>
        <rFont val="Montserrate"/>
      </rPr>
      <t xml:space="preserve">  </t>
    </r>
    <r>
      <rPr>
        <u/>
        <sz val="11"/>
        <rFont val="Montserrate"/>
      </rPr>
      <t>https://drive.google.com/drive/folders/1Et6zPERvxxaYTBR7v8PQINTeAMH3h5Ri</t>
    </r>
    <r>
      <rPr>
        <sz val="11"/>
        <rFont val="Montserrate"/>
      </rPr>
      <t xml:space="preserve">   </t>
    </r>
    <r>
      <rPr>
        <u/>
        <sz val="11"/>
        <rFont val="Montserrate"/>
      </rPr>
      <t>https://drive.google.com/drive/folders/1H7FVnoUyLV4KSlb_tOkrx1MANJoXrZwT</t>
    </r>
    <r>
      <rPr>
        <sz val="11"/>
        <rFont val="Montserrate"/>
      </rPr>
      <t xml:space="preserve">   </t>
    </r>
    <r>
      <rPr>
        <u/>
        <sz val="11"/>
        <rFont val="Montserrate"/>
      </rPr>
      <t>https://drive.google.com/drive/folders/12PSwIc0OlCDVqTgDIqu4RuogMVRi8DBz</t>
    </r>
  </si>
  <si>
    <r>
      <rPr>
        <sz val="11"/>
        <rFont val="Montserrate"/>
      </rPr>
      <t xml:space="preserve">Publicación de RAR en el sitio web institucional  </t>
    </r>
    <r>
      <rPr>
        <u/>
        <sz val="11"/>
        <rFont val="Montserrate"/>
      </rPr>
      <t>https://www.acraiz.gov.py/html/Agentesderegistrosvit.html</t>
    </r>
    <r>
      <rPr>
        <sz val="11"/>
        <rFont val="Montserrate"/>
      </rPr>
      <t xml:space="preserve">    </t>
    </r>
    <r>
      <rPr>
        <u/>
        <sz val="11"/>
        <rFont val="Montserrate"/>
      </rPr>
      <t>https://www.acraiz.gov.py/html/Agentesderegistroscode100.html</t>
    </r>
    <r>
      <rPr>
        <sz val="11"/>
        <rFont val="Montserrate"/>
      </rPr>
      <t xml:space="preserve">  </t>
    </r>
    <r>
      <rPr>
        <u/>
        <sz val="11"/>
        <rFont val="Montserrate"/>
      </rPr>
      <t>https://www.acraiz.gov.py/html/Agentesderegistrosdocumenta.html</t>
    </r>
  </si>
  <si>
    <r>
      <rPr>
        <sz val="11"/>
        <rFont val="Montserrate"/>
      </rPr>
      <t xml:space="preserve">Expedientes ingresados por mesa de entrada de la Dirección General de Firma Digital y Comercio Electrónico, correo institucional info-dgfdce@mic.gov.py   </t>
    </r>
    <r>
      <rPr>
        <u/>
        <sz val="11"/>
        <rFont val="Montserrate"/>
      </rPr>
      <t>https://drive.google.com/drive/folders/1WJLMlccfvCjLOtPH-jEa-482b3TwAUKY</t>
    </r>
    <r>
      <rPr>
        <sz val="11"/>
        <rFont val="Montserrate"/>
      </rPr>
      <t xml:space="preserve">   </t>
    </r>
    <r>
      <rPr>
        <u/>
        <sz val="11"/>
        <rFont val="Montserrate"/>
      </rPr>
      <t>https://drive.google.com/drive/folders/1zCMA4Uh_24P2ENVbB7rX6q3CN4dlEGKQ</t>
    </r>
    <r>
      <rPr>
        <sz val="11"/>
        <rFont val="Montserrate"/>
      </rPr>
      <t xml:space="preserve"> </t>
    </r>
    <r>
      <rPr>
        <u/>
        <sz val="11"/>
        <rFont val="Montserrate"/>
      </rPr>
      <t>https://drive.google.com/drive/folders/1QyyEOliM3yMlWE2pGK9zYtmuCYGqfIFJ</t>
    </r>
  </si>
  <si>
    <r>
      <rPr>
        <sz val="11"/>
        <rFont val="Montserrate"/>
      </rPr>
      <t xml:space="preserve">reuniones, consultas, charlas, etc.  </t>
    </r>
    <r>
      <rPr>
        <u/>
        <sz val="11"/>
        <rFont val="Montserrate"/>
      </rPr>
      <t>https://drive.google.com/drive/folders/1dFACDMbYoFRnA8s_3JQ7JXecxoyVoeYV</t>
    </r>
    <r>
      <rPr>
        <sz val="11"/>
        <rFont val="Montserrate"/>
      </rPr>
      <t xml:space="preserve">  </t>
    </r>
    <r>
      <rPr>
        <u/>
        <sz val="11"/>
        <rFont val="Montserrate"/>
      </rPr>
      <t>https://drive.google.com/drive/folders/1PdGcCmtc_lpmQsTAPUZ1IHu95v2sBw-U</t>
    </r>
    <r>
      <rPr>
        <sz val="11"/>
        <rFont val="Montserrate"/>
      </rPr>
      <t xml:space="preserve">    </t>
    </r>
    <r>
      <rPr>
        <u/>
        <sz val="11"/>
        <rFont val="Montserrate"/>
      </rPr>
      <t>https://drive.google.com/drive/folders/1Gtu3mIfIyrQ7g9Xpsy-y9rwIO1ULj3uZ</t>
    </r>
    <r>
      <rPr>
        <sz val="11"/>
        <rFont val="Montserrate"/>
      </rPr>
      <t xml:space="preserve">    </t>
    </r>
    <r>
      <rPr>
        <u/>
        <sz val="11"/>
        <rFont val="Montserrate"/>
      </rPr>
      <t>https://drive.google.com/drive/folders/13dFM7U4LRW2ppYtiwqioNEJRj1KKnb5A</t>
    </r>
    <r>
      <rPr>
        <sz val="11"/>
        <rFont val="Montserrate"/>
      </rPr>
      <t xml:space="preserve">   </t>
    </r>
    <r>
      <rPr>
        <u/>
        <sz val="11"/>
        <rFont val="Montserrate"/>
      </rPr>
      <t>https://drive.google.com/drive/folders/1KGgp_rLLkOY0FGkXRNSFcWgtJJeagALD</t>
    </r>
    <r>
      <rPr>
        <sz val="11"/>
        <rFont val="Montserrate"/>
      </rPr>
      <t xml:space="preserve"> </t>
    </r>
    <r>
      <rPr>
        <u/>
        <sz val="11"/>
        <rFont val="Montserrate"/>
      </rPr>
      <t>https://drive.google.com/drive/folders/1uWAoNPIiBwIdkxiUasihebwtafF6FTj-</t>
    </r>
  </si>
  <si>
    <r>
      <t xml:space="preserve">https://www.mre.gov.py/index.php/noticias-de-embajadas-y-consulados/concluye-ronda-de-negociaciones-con-singapur                                                                                                          </t>
    </r>
    <r>
      <rPr>
        <sz val="11"/>
        <rFont val="Montserrate"/>
      </rPr>
      <t xml:space="preserve">   https://www.mercosur.int/lanzamiento-de-la-iii-ronda-de-negociaciones-entre-el-mercosur-y-singapur/     </t>
    </r>
    <r>
      <rPr>
        <u/>
        <sz val="11"/>
        <rFont val="Montserrate"/>
      </rPr>
      <t>https://drive.google.com/drive/folders/10_84LzlyFsqFptj3VxGF1dC4FQuT3xTR</t>
    </r>
    <r>
      <rPr>
        <sz val="11"/>
        <rFont val="Montserrate"/>
      </rPr>
      <t xml:space="preserve">                                                                                              </t>
    </r>
    <r>
      <rPr>
        <u/>
        <sz val="11"/>
        <rFont val="Montserrate"/>
      </rPr>
      <t>https://drive.google.com/drive/folders/1Mpa3wljCQzu9ZXFrhqSxywNlU3UO_oOT</t>
    </r>
    <r>
      <rPr>
        <sz val="11"/>
        <rFont val="Montserrate"/>
      </rPr>
      <t xml:space="preserve">   </t>
    </r>
    <r>
      <rPr>
        <u/>
        <sz val="11"/>
        <rFont val="Montserrate"/>
      </rPr>
      <t>https://drive.google.com/drive/folders/1jzZ1NPw1CBCokE1suTRFeQAKbdUtlKx2</t>
    </r>
  </si>
  <si>
    <r>
      <rPr>
        <b/>
        <sz val="13"/>
        <rFont val="Montserrate"/>
      </rPr>
      <t>MIPYMES</t>
    </r>
    <r>
      <rPr>
        <sz val="13"/>
        <rFont val="Montserrate"/>
      </rPr>
      <t xml:space="preserve"> </t>
    </r>
  </si>
  <si>
    <t>Contratacion de Personal Tecnico</t>
  </si>
  <si>
    <t>La asistencia técnica destinada a apoyar la generación de crédito hacia las MiPyMEs se hará a través de la contratación de un servicio de consultoría  que administrará la prestación de tres (3) tipos de servicios de apoyo, a saber:
Modalidad 1 – Servicio de formación en gestión y administración de MIPYMES. Modalidad 2 – Servicio de asesoría especializada (focalizada) para cadenas de valor con empresas ancla . (Crédito ex ante).  Modalidad 3 – Servicio de asesoría de gestión financiera para repago de créditos.</t>
  </si>
  <si>
    <t>400 MIPYMES que recibieron asistencia tecnica de los cuales, el 50% empresas que completaron el programa de asistencia técnica y que obtuvieron financiamiento. 
El 25%  deben ser empresas lideradas por mujeres que recibieron asistencia tecnica y financiamiento.</t>
  </si>
  <si>
    <t> MIPYMES</t>
  </si>
  <si>
    <t>Presupuesto Vigente Gs. 5.393.540.449 
Ejecutado Gs. 369.508.93.-</t>
  </si>
  <si>
    <t>Durante el segundo trimestre 2022, en la Modalidad 2 Se ha acompañado la realización de 9 Servicios de Asistencia Técnica a Confeccionistas proveedores de la Empresa Ancla Manufactura Pilar. Esta modalidad de asistencia tiene una estrategia de asistencia a MIPYMES proveedoras de empresas ancla para mejorar el desempeño de las MIPYMES en la cadena de valor de esta empresa.</t>
  </si>
  <si>
    <t>CAPACITACIÓN DE LA PRODUCT. DE LAS MIPYMES A NIVEL NACIONAL</t>
  </si>
  <si>
    <t>Taller dirigido las MIPYMES</t>
  </si>
  <si>
    <t xml:space="preserve">https://mobile.twitter.com/UIP_py/status/1522355303953702912                                                   </t>
  </si>
  <si>
    <t>https://www.mic.gov.py/mic/w/contenido.php?pagina=1&amp;id=2699</t>
  </si>
  <si>
    <t>https://www.mic.gov.py/mic/w/contenido.php?pagina=1&amp;id=2694</t>
  </si>
  <si>
    <t>https://www.mic.gov.py/mic/w/contenido.php?pagina=1&amp;id=2628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</si>
</sst>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mmmm/yyyy"/>
  </numFmts>
  <fonts count="26">
    <font>
      <sz val="11"/>
      <color theme="1"/>
      <name val="Calibri"/>
      <charset val="134"/>
      <scheme val="minor"/>
    </font>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charset val="134"/>
      <scheme val="minor"/>
    </font>
    <font>
      <sz val="11"/>
      <color theme="1"/>
      <name val="Calibri"/>
      <charset val="134"/>
      <scheme val="minor"/>
    </font>
    <font>
      <sz val="11"/>
      <color theme="1"/>
      <name val="Montserrate"/>
    </font>
    <font>
      <b/>
      <sz val="11"/>
      <color theme="1"/>
      <name val="Montserrate"/>
    </font>
    <font>
      <sz val="11"/>
      <name val="Montserrate"/>
    </font>
    <font>
      <u/>
      <sz val="11"/>
      <color rgb="FF0000FF"/>
      <name val="Calibri"/>
      <family val="2"/>
      <scheme val="minor"/>
    </font>
    <font>
      <sz val="13"/>
      <color theme="1"/>
      <name val="Montserrate"/>
    </font>
    <font>
      <b/>
      <sz val="13"/>
      <color theme="1"/>
      <name val="Montserrate"/>
    </font>
    <font>
      <u/>
      <sz val="11"/>
      <color theme="10"/>
      <name val="Calibri"/>
      <family val="2"/>
      <scheme val="minor"/>
    </font>
    <font>
      <sz val="6"/>
      <color theme="1"/>
      <name val="Montserrate"/>
    </font>
    <font>
      <u/>
      <sz val="11"/>
      <name val="Montserrate"/>
    </font>
    <font>
      <b/>
      <sz val="11"/>
      <name val="Montserrate"/>
    </font>
    <font>
      <sz val="9"/>
      <name val="Montserrate"/>
    </font>
    <font>
      <u/>
      <sz val="11"/>
      <name val="Calibri"/>
      <family val="2"/>
      <scheme val="minor"/>
    </font>
    <font>
      <b/>
      <u/>
      <sz val="13"/>
      <name val="Montserrate"/>
    </font>
    <font>
      <sz val="13"/>
      <name val="Montserrate"/>
    </font>
    <font>
      <b/>
      <sz val="13"/>
      <name val="Montserrate"/>
    </font>
    <font>
      <u/>
      <sz val="13"/>
      <name val="Montserrate"/>
    </font>
    <font>
      <b/>
      <sz val="10"/>
      <name val="Montserrate"/>
    </font>
    <font>
      <b/>
      <sz val="12"/>
      <name val="Montserrate"/>
    </font>
    <font>
      <sz val="10"/>
      <name val="Montserrate"/>
    </font>
  </fonts>
  <fills count="10">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rgb="FF7030A0"/>
        <bgColor indexed="64"/>
      </patternFill>
    </fill>
    <fill>
      <patternFill patternType="solid">
        <fgColor theme="5" tint="0.39997558519241921"/>
        <bgColor rgb="FF000000"/>
      </patternFill>
    </fill>
    <fill>
      <patternFill patternType="solid">
        <fgColor theme="0"/>
        <bgColor rgb="FFF4B083"/>
      </patternFill>
    </fill>
    <fill>
      <patternFill patternType="solid">
        <fgColor theme="5" tint="-0.249977111117893"/>
        <bgColor rgb="FFF4B083"/>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medium">
        <color indexed="64"/>
      </left>
      <right style="thin">
        <color auto="1"/>
      </right>
      <top style="thin">
        <color auto="1"/>
      </top>
      <bottom/>
      <diagonal/>
    </border>
    <border>
      <left style="thin">
        <color rgb="FF000000"/>
      </left>
      <right style="thin">
        <color rgb="FF000000"/>
      </right>
      <top/>
      <bottom style="thin">
        <color rgb="FF000000"/>
      </bottom>
      <diagonal/>
    </border>
    <border>
      <left style="thin">
        <color indexed="64"/>
      </left>
      <right style="thin">
        <color rgb="FF000000"/>
      </right>
      <top style="thin">
        <color rgb="FF000000"/>
      </top>
      <bottom/>
      <diagonal/>
    </border>
    <border>
      <left style="medium">
        <color indexed="64"/>
      </left>
      <right style="thin">
        <color auto="1"/>
      </right>
      <top style="thin">
        <color auto="1"/>
      </top>
      <bottom style="thin">
        <color auto="1"/>
      </bottom>
      <diagonal/>
    </border>
    <border>
      <left style="thin">
        <color rgb="FF000000"/>
      </left>
      <right style="thin">
        <color indexed="64"/>
      </right>
      <top style="thin">
        <color rgb="FF000000"/>
      </top>
      <bottom/>
      <diagonal/>
    </border>
    <border>
      <left style="thin">
        <color rgb="FF000000"/>
      </left>
      <right/>
      <top/>
      <bottom style="thin">
        <color rgb="FF000000"/>
      </bottom>
      <diagonal/>
    </border>
    <border>
      <left style="thin">
        <color auto="1"/>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0" borderId="0">
      <alignment vertical="center"/>
    </xf>
    <xf numFmtId="41" fontId="6" fillId="0" borderId="0" applyFont="0" applyFill="0" applyBorder="0" applyAlignment="0" applyProtection="0"/>
    <xf numFmtId="9" fontId="6" fillId="0" borderId="0" applyFont="0" applyFill="0" applyBorder="0" applyAlignment="0" applyProtection="0"/>
    <xf numFmtId="0" fontId="10" fillId="0" borderId="0" applyNumberFormat="0" applyFill="0" applyBorder="0" applyAlignment="0" applyProtection="0">
      <alignment vertical="center"/>
    </xf>
    <xf numFmtId="0" fontId="1" fillId="0" borderId="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cellStyleXfs>
  <cellXfs count="305">
    <xf numFmtId="0" fontId="0" fillId="0" borderId="0" xfId="0">
      <alignment vertical="center"/>
    </xf>
    <xf numFmtId="0" fontId="3" fillId="0" borderId="0" xfId="0" applyFont="1">
      <alignment vertical="center"/>
    </xf>
    <xf numFmtId="0" fontId="0" fillId="0" borderId="0" xfId="0" applyFill="1">
      <alignment vertical="center"/>
    </xf>
    <xf numFmtId="0" fontId="0" fillId="5" borderId="0" xfId="0" applyFill="1">
      <alignment vertical="center"/>
    </xf>
    <xf numFmtId="0" fontId="0" fillId="5" borderId="0" xfId="0" applyFill="1" applyBorder="1">
      <alignment vertical="center"/>
    </xf>
    <xf numFmtId="0" fontId="0" fillId="6" borderId="0" xfId="0" applyFill="1">
      <alignment vertical="center"/>
    </xf>
    <xf numFmtId="0" fontId="7" fillId="0" borderId="0" xfId="0" applyFont="1" applyAlignment="1">
      <alignment vertical="center" wrapText="1"/>
    </xf>
    <xf numFmtId="0" fontId="8" fillId="0" borderId="0" xfId="0" applyFont="1" applyAlignment="1">
      <alignment vertical="center" wrapText="1"/>
    </xf>
    <xf numFmtId="0" fontId="7" fillId="5" borderId="0" xfId="0" applyFont="1" applyFill="1" applyAlignment="1">
      <alignment vertical="center" wrapText="1"/>
    </xf>
    <xf numFmtId="0" fontId="7" fillId="5" borderId="0" xfId="0" applyFont="1" applyFill="1" applyBorder="1" applyAlignment="1">
      <alignment vertical="center" wrapText="1"/>
    </xf>
    <xf numFmtId="0" fontId="7" fillId="0" borderId="0" xfId="0" applyFont="1" applyFill="1" applyAlignment="1">
      <alignment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1" fillId="5" borderId="0" xfId="0" applyFont="1" applyFill="1" applyAlignment="1">
      <alignment vertical="center" wrapText="1"/>
    </xf>
    <xf numFmtId="0" fontId="11" fillId="0" borderId="0" xfId="0" applyFont="1">
      <alignment vertical="center"/>
    </xf>
    <xf numFmtId="0" fontId="11" fillId="5" borderId="0" xfId="0" applyFont="1" applyFill="1" applyBorder="1" applyAlignment="1">
      <alignment vertical="center" wrapText="1"/>
    </xf>
    <xf numFmtId="0" fontId="11" fillId="0" borderId="0" xfId="0" applyFont="1" applyFill="1" applyAlignment="1">
      <alignment vertical="center" wrapText="1"/>
    </xf>
    <xf numFmtId="41" fontId="11" fillId="0" borderId="0" xfId="4" applyFont="1" applyAlignment="1">
      <alignment horizontal="left" vertical="center" wrapText="1"/>
    </xf>
    <xf numFmtId="0" fontId="11" fillId="0" borderId="0" xfId="0" applyFont="1" applyAlignment="1">
      <alignment horizontal="left" vertical="center" wrapText="1"/>
    </xf>
    <xf numFmtId="0" fontId="14" fillId="0" borderId="0" xfId="0" applyFont="1" applyAlignment="1">
      <alignment vertical="center" wrapText="1"/>
    </xf>
    <xf numFmtId="0" fontId="1" fillId="0" borderId="0" xfId="0" applyFont="1">
      <alignment vertical="center"/>
    </xf>
    <xf numFmtId="0" fontId="15" fillId="4" borderId="1" xfId="1" applyFont="1" applyFill="1" applyBorder="1" applyAlignment="1">
      <alignment horizontal="left" vertical="center" wrapText="1"/>
    </xf>
    <xf numFmtId="0" fontId="16" fillId="4" borderId="1"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9" fillId="4" borderId="1" xfId="0" applyFont="1" applyFill="1" applyBorder="1" applyAlignment="1">
      <alignment horizontal="left" vertical="center" wrapText="1"/>
    </xf>
    <xf numFmtId="9" fontId="9" fillId="4" borderId="1" xfId="5" applyFont="1" applyFill="1" applyBorder="1" applyAlignment="1">
      <alignment horizontal="left" vertical="center" wrapText="1"/>
    </xf>
    <xf numFmtId="0" fontId="17"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1" fillId="0" borderId="0" xfId="0" applyFont="1" applyFill="1" applyBorder="1" applyAlignment="1">
      <alignment vertical="center" wrapText="1"/>
    </xf>
    <xf numFmtId="0" fontId="9" fillId="4" borderId="1" xfId="0" applyFont="1" applyFill="1" applyBorder="1" applyAlignment="1">
      <alignment horizontal="left" vertical="center"/>
    </xf>
    <xf numFmtId="0" fontId="9" fillId="4" borderId="2" xfId="0" applyFont="1" applyFill="1" applyBorder="1" applyAlignment="1">
      <alignment horizontal="left" vertical="center" wrapText="1"/>
    </xf>
    <xf numFmtId="9" fontId="9" fillId="4" borderId="1" xfId="0" applyNumberFormat="1" applyFont="1" applyFill="1" applyBorder="1" applyAlignment="1">
      <alignment horizontal="left" vertical="center" wrapText="1"/>
    </xf>
    <xf numFmtId="0" fontId="9" fillId="4" borderId="1" xfId="0" applyFont="1" applyFill="1" applyBorder="1" applyAlignment="1">
      <alignment vertical="center" wrapText="1"/>
    </xf>
    <xf numFmtId="0" fontId="9" fillId="4" borderId="2"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18" fillId="4" borderId="1" xfId="1" applyFont="1" applyFill="1"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lignment vertical="center"/>
    </xf>
    <xf numFmtId="0" fontId="9" fillId="7" borderId="1" xfId="0" applyFont="1" applyFill="1" applyBorder="1" applyAlignment="1">
      <alignment horizontal="left" vertical="center" wrapText="1"/>
    </xf>
    <xf numFmtId="0" fontId="9" fillId="4" borderId="22" xfId="0" applyFont="1" applyFill="1" applyBorder="1" applyAlignment="1">
      <alignment horizontal="left" vertical="center" wrapText="1"/>
    </xf>
    <xf numFmtId="9" fontId="9" fillId="4" borderId="14" xfId="5" applyFont="1" applyFill="1" applyBorder="1" applyAlignment="1">
      <alignment horizontal="left" vertical="center" wrapText="1"/>
    </xf>
    <xf numFmtId="0" fontId="17" fillId="4" borderId="8" xfId="0" applyFont="1" applyFill="1" applyBorder="1" applyAlignment="1">
      <alignment horizontal="left" vertical="center" wrapText="1"/>
    </xf>
    <xf numFmtId="0" fontId="9" fillId="4" borderId="0" xfId="0" applyFont="1" applyFill="1" applyBorder="1" applyAlignment="1">
      <alignment horizontal="left" vertical="top" wrapText="1"/>
    </xf>
    <xf numFmtId="0" fontId="19" fillId="0" borderId="0" xfId="0" applyFont="1" applyFill="1" applyBorder="1" applyAlignment="1">
      <alignment vertical="center" wrapText="1"/>
    </xf>
    <xf numFmtId="0" fontId="20" fillId="0" borderId="0" xfId="0" applyFont="1" applyFill="1" applyBorder="1" applyAlignment="1">
      <alignment vertical="center" wrapText="1"/>
    </xf>
    <xf numFmtId="0" fontId="16" fillId="4" borderId="6" xfId="0" applyFont="1" applyFill="1" applyBorder="1" applyAlignment="1">
      <alignment vertical="center" wrapText="1"/>
    </xf>
    <xf numFmtId="0" fontId="9" fillId="4" borderId="0" xfId="0" applyFont="1" applyFill="1" applyBorder="1" applyAlignment="1">
      <alignment vertical="center" wrapText="1"/>
    </xf>
    <xf numFmtId="0" fontId="20" fillId="4" borderId="0" xfId="0" applyFont="1" applyFill="1" applyBorder="1" applyAlignment="1">
      <alignment vertical="center" wrapText="1"/>
    </xf>
    <xf numFmtId="0" fontId="20" fillId="4" borderId="10" xfId="0" applyFont="1" applyFill="1" applyBorder="1" applyAlignment="1">
      <alignment vertical="center" wrapText="1"/>
    </xf>
    <xf numFmtId="0" fontId="20" fillId="4" borderId="11"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1" fillId="0" borderId="0" xfId="0" applyFont="1" applyFill="1" applyBorder="1" applyAlignment="1">
      <alignment vertical="center" wrapText="1"/>
    </xf>
    <xf numFmtId="0" fontId="21" fillId="2" borderId="1" xfId="0" applyFont="1" applyFill="1" applyBorder="1" applyAlignment="1">
      <alignment horizontal="justify" vertical="top" wrapText="1"/>
    </xf>
    <xf numFmtId="0" fontId="9" fillId="4" borderId="1" xfId="0" applyFont="1" applyFill="1" applyBorder="1" applyAlignment="1">
      <alignment horizontal="left" vertical="top" wrapText="1"/>
    </xf>
    <xf numFmtId="0" fontId="20" fillId="0" borderId="0" xfId="0" applyFont="1" applyBorder="1" applyAlignment="1">
      <alignment vertical="center" wrapText="1"/>
    </xf>
    <xf numFmtId="0" fontId="20" fillId="4" borderId="6" xfId="0" applyFont="1" applyFill="1" applyBorder="1" applyAlignment="1">
      <alignment vertical="center" wrapText="1"/>
    </xf>
    <xf numFmtId="0" fontId="20" fillId="5" borderId="0" xfId="0" applyFont="1" applyFill="1" applyBorder="1" applyAlignment="1">
      <alignment vertical="center" wrapText="1"/>
    </xf>
    <xf numFmtId="0" fontId="21" fillId="3" borderId="1" xfId="0" applyFont="1" applyFill="1" applyBorder="1" applyAlignment="1">
      <alignment horizontal="center" vertical="center" wrapText="1"/>
    </xf>
    <xf numFmtId="0" fontId="21" fillId="3" borderId="1" xfId="0" applyFont="1" applyFill="1" applyBorder="1" applyAlignment="1">
      <alignment vertical="center" wrapText="1"/>
    </xf>
    <xf numFmtId="0" fontId="20" fillId="0" borderId="0" xfId="0" applyFont="1" applyFill="1" applyBorder="1" applyAlignment="1">
      <alignment horizontal="left" vertical="center" wrapText="1"/>
    </xf>
    <xf numFmtId="0" fontId="22" fillId="0" borderId="0" xfId="1" applyFont="1" applyFill="1" applyBorder="1" applyAlignment="1">
      <alignment horizontal="left" vertical="center" wrapText="1"/>
    </xf>
    <xf numFmtId="0" fontId="21" fillId="4" borderId="1" xfId="0" applyFont="1" applyFill="1" applyBorder="1" applyAlignment="1">
      <alignment horizontal="center" vertical="center" wrapText="1"/>
    </xf>
    <xf numFmtId="0" fontId="15" fillId="4" borderId="1" xfId="1" applyFont="1" applyFill="1" applyBorder="1" applyAlignment="1">
      <alignment horizontal="left" vertical="center" wrapText="1"/>
    </xf>
    <xf numFmtId="0" fontId="9" fillId="0" borderId="0" xfId="0" applyFont="1" applyBorder="1" applyAlignment="1">
      <alignment vertical="center" wrapText="1"/>
    </xf>
    <xf numFmtId="0" fontId="20" fillId="4" borderId="6"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 xfId="0" applyFont="1" applyFill="1" applyBorder="1" applyAlignment="1">
      <alignment vertical="center" wrapText="1"/>
    </xf>
    <xf numFmtId="0" fontId="23" fillId="4" borderId="1" xfId="0" applyFont="1" applyFill="1" applyBorder="1" applyAlignment="1">
      <alignment vertical="center" wrapText="1"/>
    </xf>
    <xf numFmtId="10" fontId="9" fillId="4" borderId="1" xfId="0" applyNumberFormat="1" applyFont="1" applyFill="1" applyBorder="1" applyAlignment="1">
      <alignment horizontal="left" vertical="center" wrapText="1"/>
    </xf>
    <xf numFmtId="0" fontId="20" fillId="4" borderId="1" xfId="0" applyFont="1" applyFill="1" applyBorder="1" applyAlignment="1">
      <alignment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4" borderId="14" xfId="0" applyFont="1" applyFill="1" applyBorder="1" applyAlignment="1">
      <alignment vertical="center" wrapText="1"/>
    </xf>
    <xf numFmtId="0" fontId="21" fillId="4" borderId="14" xfId="0" applyFont="1" applyFill="1" applyBorder="1" applyAlignment="1">
      <alignment horizontal="center" vertical="center" wrapText="1"/>
    </xf>
    <xf numFmtId="3" fontId="9" fillId="4" borderId="1" xfId="0" applyNumberFormat="1"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14" xfId="0" applyFont="1" applyFill="1" applyBorder="1" applyAlignment="1">
      <alignment horizontal="left" vertical="center"/>
    </xf>
    <xf numFmtId="0" fontId="15" fillId="4" borderId="15" xfId="1" applyFont="1" applyFill="1" applyBorder="1" applyAlignment="1">
      <alignment horizontal="left" vertical="center" wrapText="1"/>
    </xf>
    <xf numFmtId="0" fontId="9" fillId="4" borderId="13" xfId="0" applyFont="1" applyFill="1" applyBorder="1" applyAlignment="1">
      <alignment horizontal="left" vertical="center"/>
    </xf>
    <xf numFmtId="0" fontId="15" fillId="4" borderId="13" xfId="1" applyFont="1" applyFill="1" applyBorder="1" applyAlignment="1">
      <alignment horizontal="left" vertical="center" wrapText="1"/>
    </xf>
    <xf numFmtId="0" fontId="9" fillId="4" borderId="15" xfId="0" applyFont="1" applyFill="1" applyBorder="1" applyAlignment="1">
      <alignment horizontal="left" vertical="center" wrapText="1"/>
    </xf>
    <xf numFmtId="9" fontId="9" fillId="4" borderId="1" xfId="0" applyNumberFormat="1" applyFont="1" applyFill="1" applyBorder="1" applyAlignment="1">
      <alignment vertical="center" wrapText="1"/>
    </xf>
    <xf numFmtId="0" fontId="9" fillId="4" borderId="1" xfId="0" applyFont="1" applyFill="1" applyBorder="1" applyAlignment="1">
      <alignment vertical="center"/>
    </xf>
    <xf numFmtId="0" fontId="15" fillId="4" borderId="1" xfId="2" applyFont="1" applyFill="1" applyBorder="1" applyAlignment="1">
      <alignment vertical="center" wrapText="1"/>
    </xf>
    <xf numFmtId="0" fontId="20" fillId="0" borderId="0" xfId="0" applyFont="1" applyBorder="1" applyAlignment="1">
      <alignment horizontal="left" vertical="center" wrapText="1"/>
    </xf>
    <xf numFmtId="9" fontId="9" fillId="4" borderId="1" xfId="5" applyFont="1" applyFill="1" applyBorder="1" applyAlignment="1">
      <alignment vertical="center" wrapText="1"/>
    </xf>
    <xf numFmtId="0" fontId="15" fillId="4" borderId="1" xfId="1" applyFont="1" applyFill="1" applyBorder="1" applyAlignment="1">
      <alignment vertical="center" wrapText="1"/>
    </xf>
    <xf numFmtId="0" fontId="22" fillId="0" borderId="0" xfId="1" applyFont="1" applyBorder="1" applyAlignment="1">
      <alignment vertical="center" wrapText="1"/>
    </xf>
    <xf numFmtId="0" fontId="9" fillId="4" borderId="14" xfId="0" applyFont="1" applyFill="1" applyBorder="1" applyAlignment="1">
      <alignment vertical="center" wrapText="1"/>
    </xf>
    <xf numFmtId="10" fontId="9" fillId="4" borderId="14" xfId="0" applyNumberFormat="1" applyFont="1" applyFill="1" applyBorder="1" applyAlignment="1">
      <alignment vertical="center"/>
    </xf>
    <xf numFmtId="0" fontId="15" fillId="4" borderId="14" xfId="1" applyFont="1" applyFill="1" applyBorder="1" applyAlignment="1">
      <alignment vertical="center" wrapText="1"/>
    </xf>
    <xf numFmtId="0" fontId="9" fillId="4" borderId="23" xfId="0" applyFont="1" applyFill="1" applyBorder="1" applyAlignment="1">
      <alignment horizontal="left" vertical="center" wrapText="1"/>
    </xf>
    <xf numFmtId="0" fontId="9" fillId="4" borderId="23" xfId="0" applyFont="1" applyFill="1" applyBorder="1" applyAlignment="1">
      <alignment horizontal="left" vertical="center"/>
    </xf>
    <xf numFmtId="1" fontId="9" fillId="4" borderId="23" xfId="0" applyNumberFormat="1" applyFont="1" applyFill="1" applyBorder="1" applyAlignment="1">
      <alignment horizontal="left" vertical="center"/>
    </xf>
    <xf numFmtId="0" fontId="9" fillId="4" borderId="16" xfId="0" applyFont="1" applyFill="1" applyBorder="1" applyAlignment="1">
      <alignment horizontal="left" vertical="center"/>
    </xf>
    <xf numFmtId="1" fontId="9" fillId="4" borderId="16" xfId="0" applyNumberFormat="1" applyFont="1" applyFill="1" applyBorder="1" applyAlignment="1">
      <alignment horizontal="left" vertical="center"/>
    </xf>
    <xf numFmtId="0" fontId="9" fillId="4" borderId="18" xfId="0" applyFont="1" applyFill="1" applyBorder="1" applyAlignment="1">
      <alignment horizontal="left" vertical="center" wrapText="1"/>
    </xf>
    <xf numFmtId="0" fontId="9" fillId="4" borderId="18" xfId="0" applyFont="1" applyFill="1" applyBorder="1" applyAlignment="1">
      <alignment horizontal="left" vertical="center"/>
    </xf>
    <xf numFmtId="1" fontId="9" fillId="4" borderId="18" xfId="0" applyNumberFormat="1" applyFont="1" applyFill="1" applyBorder="1" applyAlignment="1">
      <alignment horizontal="left" vertical="center"/>
    </xf>
    <xf numFmtId="9" fontId="9" fillId="4" borderId="1" xfId="0" applyNumberFormat="1" applyFont="1" applyFill="1" applyBorder="1" applyAlignment="1">
      <alignment horizontal="left" vertical="center"/>
    </xf>
    <xf numFmtId="0" fontId="20" fillId="4" borderId="1" xfId="0" applyFont="1" applyFill="1" applyBorder="1" applyAlignment="1">
      <alignment horizontal="left" vertical="center" wrapText="1"/>
    </xf>
    <xf numFmtId="0" fontId="21" fillId="4" borderId="6" xfId="0" applyFont="1" applyFill="1" applyBorder="1" applyAlignment="1">
      <alignment horizontal="center" vertical="center" wrapText="1"/>
    </xf>
    <xf numFmtId="3" fontId="16" fillId="4" borderId="1" xfId="0" applyNumberFormat="1" applyFont="1" applyFill="1" applyBorder="1" applyAlignment="1">
      <alignment horizontal="left" vertical="center" wrapText="1"/>
    </xf>
    <xf numFmtId="0" fontId="15" fillId="4" borderId="1" xfId="6" applyFont="1" applyFill="1" applyBorder="1" applyAlignment="1">
      <alignment horizontal="left" vertical="center" wrapText="1"/>
    </xf>
    <xf numFmtId="0" fontId="22" fillId="5" borderId="0" xfId="1" applyFont="1" applyFill="1" applyBorder="1" applyAlignment="1">
      <alignment horizontal="left" vertical="center" wrapText="1"/>
    </xf>
    <xf numFmtId="0" fontId="20" fillId="8" borderId="0"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2" fillId="8" borderId="0" xfId="0" applyFont="1" applyFill="1" applyBorder="1" applyAlignment="1">
      <alignment horizontal="left" vertical="center" wrapText="1"/>
    </xf>
    <xf numFmtId="0" fontId="21" fillId="5" borderId="6"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10" xfId="0" applyFont="1" applyFill="1" applyBorder="1" applyAlignment="1">
      <alignment horizontal="left" vertical="center" wrapText="1"/>
    </xf>
    <xf numFmtId="0" fontId="21" fillId="5" borderId="6"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0" fillId="0" borderId="0" xfId="0" applyFont="1">
      <alignment vertical="center"/>
    </xf>
    <xf numFmtId="0" fontId="24" fillId="4" borderId="1" xfId="0" applyFont="1" applyFill="1" applyBorder="1" applyAlignment="1">
      <alignment horizontal="center" vertical="center" wrapText="1"/>
    </xf>
    <xf numFmtId="0" fontId="21"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9" fillId="4" borderId="1" xfId="0" applyFont="1" applyFill="1" applyBorder="1" applyAlignment="1">
      <alignment vertical="center" wrapText="1"/>
    </xf>
    <xf numFmtId="0" fontId="9" fillId="4" borderId="14" xfId="0" applyFont="1" applyFill="1" applyBorder="1" applyAlignment="1">
      <alignment horizontal="left" vertical="center" wrapText="1"/>
    </xf>
    <xf numFmtId="0" fontId="9" fillId="4" borderId="8" xfId="0" applyFont="1" applyFill="1" applyBorder="1" applyAlignment="1">
      <alignment horizontal="left" vertical="center" wrapText="1"/>
    </xf>
    <xf numFmtId="0" fontId="22" fillId="4" borderId="1" xfId="1" applyFont="1" applyFill="1" applyBorder="1" applyAlignment="1">
      <alignment horizontal="left" vertical="center" wrapText="1"/>
    </xf>
    <xf numFmtId="0" fontId="20" fillId="0" borderId="0" xfId="0" applyFont="1" applyBorder="1">
      <alignment vertical="center"/>
    </xf>
    <xf numFmtId="0" fontId="9" fillId="4" borderId="0" xfId="0" applyFont="1" applyFill="1" applyBorder="1" applyAlignment="1">
      <alignment horizontal="left" vertical="center" wrapText="1"/>
    </xf>
    <xf numFmtId="0" fontId="9" fillId="4" borderId="1" xfId="0" applyFont="1" applyFill="1" applyBorder="1">
      <alignment vertical="center"/>
    </xf>
    <xf numFmtId="0" fontId="15" fillId="4" borderId="1" xfId="1" applyFont="1" applyFill="1" applyBorder="1" applyAlignment="1">
      <alignment horizontal="center" vertical="center" wrapText="1"/>
    </xf>
    <xf numFmtId="0" fontId="16"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14" fontId="9" fillId="4" borderId="1" xfId="0" applyNumberFormat="1" applyFont="1" applyFill="1" applyBorder="1" applyAlignment="1">
      <alignment horizontal="left" vertical="center" wrapText="1"/>
    </xf>
    <xf numFmtId="0" fontId="15" fillId="4" borderId="2" xfId="1" applyFont="1" applyFill="1" applyBorder="1" applyAlignment="1">
      <alignment horizontal="left" vertical="center" wrapText="1"/>
    </xf>
    <xf numFmtId="14" fontId="9" fillId="4" borderId="1" xfId="0" applyNumberFormat="1" applyFont="1" applyFill="1" applyBorder="1" applyAlignment="1">
      <alignment horizontal="left" vertical="center"/>
    </xf>
    <xf numFmtId="0" fontId="9" fillId="4" borderId="1" xfId="0" applyFont="1" applyFill="1" applyBorder="1" applyAlignment="1">
      <alignment horizontal="left" vertical="center"/>
    </xf>
    <xf numFmtId="14" fontId="9" fillId="4" borderId="14" xfId="0" applyNumberFormat="1" applyFont="1" applyFill="1" applyBorder="1" applyAlignment="1">
      <alignment horizontal="left" vertical="center"/>
    </xf>
    <xf numFmtId="0" fontId="15" fillId="4" borderId="14" xfId="1" applyFont="1" applyFill="1" applyBorder="1" applyAlignment="1">
      <alignment horizontal="left" vertical="center" wrapText="1"/>
    </xf>
    <xf numFmtId="0" fontId="21" fillId="3" borderId="1" xfId="0" applyFont="1" applyFill="1" applyBorder="1">
      <alignment vertical="center"/>
    </xf>
    <xf numFmtId="14" fontId="20" fillId="4" borderId="1" xfId="0" applyNumberFormat="1" applyFont="1" applyFill="1" applyBorder="1" applyAlignment="1">
      <alignment horizontal="left" vertical="center" wrapText="1"/>
    </xf>
    <xf numFmtId="0" fontId="20" fillId="4" borderId="14" xfId="0" applyFont="1" applyFill="1" applyBorder="1" applyAlignment="1">
      <alignment vertical="center" wrapText="1"/>
    </xf>
    <xf numFmtId="0" fontId="20" fillId="0" borderId="0" xfId="0" applyFont="1" applyAlignment="1">
      <alignment vertical="center" wrapText="1"/>
    </xf>
    <xf numFmtId="0" fontId="24" fillId="4" borderId="13" xfId="0" applyFont="1" applyFill="1" applyBorder="1" applyAlignment="1">
      <alignment horizontal="left" vertical="center" wrapText="1"/>
    </xf>
    <xf numFmtId="0" fontId="23" fillId="4" borderId="13" xfId="0" applyFont="1" applyFill="1" applyBorder="1" applyAlignment="1">
      <alignment horizontal="left" vertical="center" wrapText="1"/>
    </xf>
    <xf numFmtId="0" fontId="9" fillId="4" borderId="0"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15" fillId="4" borderId="1" xfId="1" applyFont="1" applyFill="1" applyBorder="1" applyAlignment="1">
      <alignment horizontal="left" vertical="center" wrapText="1"/>
    </xf>
    <xf numFmtId="0" fontId="16" fillId="4" borderId="1" xfId="0" applyFont="1" applyFill="1" applyBorder="1" applyAlignment="1">
      <alignment horizontal="left" vertical="center" wrapText="1"/>
    </xf>
    <xf numFmtId="0" fontId="9" fillId="4" borderId="1" xfId="0" applyFont="1" applyFill="1" applyBorder="1" applyAlignment="1">
      <alignment horizontal="left" vertical="center"/>
    </xf>
    <xf numFmtId="0" fontId="9" fillId="4" borderId="7" xfId="0" applyFont="1" applyFill="1" applyBorder="1" applyAlignment="1">
      <alignment horizontal="left" vertical="center" wrapText="1"/>
    </xf>
    <xf numFmtId="0" fontId="15" fillId="4" borderId="2" xfId="1" applyFont="1" applyFill="1" applyBorder="1" applyAlignment="1">
      <alignment horizontal="left" vertical="center" wrapText="1"/>
    </xf>
    <xf numFmtId="0" fontId="15" fillId="4" borderId="3" xfId="1" applyFont="1" applyFill="1" applyBorder="1" applyAlignment="1">
      <alignment horizontal="left" vertical="center" wrapText="1"/>
    </xf>
    <xf numFmtId="0" fontId="9" fillId="4" borderId="14" xfId="0" applyFont="1" applyFill="1" applyBorder="1" applyAlignment="1">
      <alignment horizontal="left" vertical="center" wrapText="1"/>
    </xf>
    <xf numFmtId="0" fontId="15" fillId="4" borderId="14" xfId="1" applyFont="1" applyFill="1" applyBorder="1" applyAlignment="1">
      <alignment horizontal="left" vertical="center" wrapText="1"/>
    </xf>
    <xf numFmtId="0" fontId="16" fillId="4" borderId="14" xfId="0" applyFont="1" applyFill="1" applyBorder="1" applyAlignment="1">
      <alignment horizontal="left" vertical="center" wrapText="1"/>
    </xf>
    <xf numFmtId="0" fontId="21" fillId="2" borderId="2"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9" fillId="4" borderId="2" xfId="0" applyFont="1" applyFill="1" applyBorder="1" applyAlignment="1">
      <alignment vertical="center" wrapText="1"/>
    </xf>
    <xf numFmtId="0" fontId="9" fillId="4" borderId="3" xfId="0" applyFont="1" applyFill="1" applyBorder="1" applyAlignment="1">
      <alignment vertical="center" wrapText="1"/>
    </xf>
    <xf numFmtId="0" fontId="9" fillId="4" borderId="1" xfId="0" applyFont="1" applyFill="1" applyBorder="1" applyAlignment="1">
      <alignment vertical="center" wrapText="1"/>
    </xf>
    <xf numFmtId="9" fontId="9" fillId="4" borderId="2" xfId="0" applyNumberFormat="1"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16" fillId="4" borderId="3" xfId="0" applyFont="1" applyFill="1" applyBorder="1" applyAlignment="1">
      <alignment horizontal="left" vertical="center" wrapText="1"/>
    </xf>
    <xf numFmtId="9" fontId="9" fillId="4" borderId="1" xfId="0" applyNumberFormat="1"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5" fillId="4" borderId="2" xfId="1"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1" fillId="2" borderId="8" xfId="0" applyFont="1" applyFill="1" applyBorder="1" applyAlignment="1">
      <alignment horizontal="center" vertical="top" wrapText="1"/>
    </xf>
    <xf numFmtId="0" fontId="21" fillId="2" borderId="9" xfId="0" applyFont="1" applyFill="1" applyBorder="1" applyAlignment="1">
      <alignment horizontal="center" vertical="top" wrapText="1"/>
    </xf>
    <xf numFmtId="0" fontId="21" fillId="2" borderId="1" xfId="0" applyFont="1" applyFill="1" applyBorder="1" applyAlignment="1">
      <alignment horizontal="center" vertical="center" wrapText="1"/>
    </xf>
    <xf numFmtId="0" fontId="9" fillId="4" borderId="1" xfId="0" applyFont="1" applyFill="1" applyBorder="1" applyAlignment="1">
      <alignment horizontal="left" vertical="top" wrapText="1"/>
    </xf>
    <xf numFmtId="0" fontId="9" fillId="4" borderId="0" xfId="0" applyFont="1" applyFill="1" applyBorder="1" applyAlignment="1">
      <alignment horizontal="left" vertical="center"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15" fillId="4" borderId="6" xfId="1"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21" fillId="3" borderId="11"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0"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9" fillId="4" borderId="11"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6" fillId="3" borderId="1" xfId="0" applyFont="1" applyFill="1" applyBorder="1" applyAlignment="1">
      <alignment horizontal="center" vertical="top" wrapText="1"/>
    </xf>
    <xf numFmtId="0" fontId="21" fillId="3" borderId="7"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2" fillId="4" borderId="2" xfId="1" applyFont="1" applyFill="1" applyBorder="1" applyAlignment="1">
      <alignment horizontal="left" vertical="center" wrapText="1"/>
    </xf>
    <xf numFmtId="0" fontId="22" fillId="4" borderId="3" xfId="1" applyFont="1" applyFill="1" applyBorder="1" applyAlignment="1">
      <alignment horizontal="left" vertical="center" wrapText="1"/>
    </xf>
    <xf numFmtId="0" fontId="20" fillId="4" borderId="7" xfId="0" applyFont="1" applyFill="1" applyBorder="1" applyAlignment="1">
      <alignment horizontal="left" vertical="center" wrapText="1"/>
    </xf>
    <xf numFmtId="0" fontId="19" fillId="3" borderId="13" xfId="0" applyFont="1" applyFill="1" applyBorder="1" applyAlignment="1">
      <alignment horizontal="center" vertical="center" wrapText="1"/>
    </xf>
    <xf numFmtId="0" fontId="24" fillId="4" borderId="13" xfId="0" applyFont="1" applyFill="1" applyBorder="1" applyAlignment="1">
      <alignment horizontal="left" vertical="center" wrapText="1"/>
    </xf>
    <xf numFmtId="0" fontId="24" fillId="4" borderId="6" xfId="0" applyFont="1" applyFill="1" applyBorder="1" applyAlignment="1">
      <alignment horizontal="left" vertical="center" wrapText="1"/>
    </xf>
    <xf numFmtId="0" fontId="24" fillId="4" borderId="10" xfId="0" applyFont="1" applyFill="1" applyBorder="1" applyAlignment="1">
      <alignment horizontal="left" vertical="center" wrapText="1"/>
    </xf>
    <xf numFmtId="0" fontId="19" fillId="3" borderId="2"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2" xfId="0" applyFont="1" applyFill="1" applyBorder="1" applyAlignment="1">
      <alignment horizontal="center" vertical="center" wrapText="1"/>
    </xf>
    <xf numFmtId="9" fontId="9" fillId="4" borderId="1" xfId="5"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0" borderId="0" xfId="0" applyFont="1" applyBorder="1">
      <alignment vertical="center"/>
    </xf>
    <xf numFmtId="0" fontId="25" fillId="4" borderId="1" xfId="0" applyFont="1" applyFill="1" applyBorder="1" applyAlignment="1">
      <alignment horizontal="left" vertical="center" wrapText="1"/>
    </xf>
    <xf numFmtId="9" fontId="20" fillId="4" borderId="1" xfId="5" applyFont="1" applyFill="1" applyBorder="1" applyAlignment="1">
      <alignment horizontal="left" vertical="center" wrapText="1"/>
    </xf>
    <xf numFmtId="9" fontId="20" fillId="4" borderId="1" xfId="0" applyNumberFormat="1" applyFont="1" applyFill="1" applyBorder="1" applyAlignment="1">
      <alignment vertical="center" wrapText="1"/>
    </xf>
    <xf numFmtId="164" fontId="9" fillId="4" borderId="24" xfId="0" applyNumberFormat="1" applyFont="1" applyFill="1" applyBorder="1" applyAlignment="1">
      <alignment horizontal="left" vertical="center" wrapText="1"/>
    </xf>
    <xf numFmtId="0" fontId="9" fillId="4" borderId="19" xfId="0" applyFont="1" applyFill="1" applyBorder="1" applyAlignment="1">
      <alignment horizontal="left" vertical="center" wrapText="1"/>
    </xf>
    <xf numFmtId="0" fontId="9" fillId="4" borderId="21" xfId="0" applyFont="1" applyFill="1" applyBorder="1" applyAlignment="1">
      <alignment horizontal="left" vertical="center"/>
    </xf>
    <xf numFmtId="0" fontId="9" fillId="4" borderId="20" xfId="0" applyFont="1" applyFill="1" applyBorder="1" applyAlignment="1">
      <alignment horizontal="left" vertical="center"/>
    </xf>
    <xf numFmtId="0" fontId="15" fillId="4" borderId="26" xfId="0" applyFont="1" applyFill="1" applyBorder="1" applyAlignment="1">
      <alignment horizontal="left" vertical="center" wrapText="1"/>
    </xf>
    <xf numFmtId="0" fontId="21" fillId="9" borderId="11"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Fill="1" applyBorder="1">
      <alignment vertical="center"/>
    </xf>
    <xf numFmtId="0" fontId="11" fillId="0" borderId="0" xfId="0" applyFont="1" applyFill="1" applyBorder="1">
      <alignment vertical="center"/>
    </xf>
    <xf numFmtId="0" fontId="15" fillId="4" borderId="27"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5" fillId="4" borderId="2" xfId="1" applyFont="1" applyFill="1" applyBorder="1" applyAlignment="1">
      <alignment horizontal="left" vertical="center"/>
    </xf>
    <xf numFmtId="3" fontId="9" fillId="4" borderId="2" xfId="0" applyNumberFormat="1" applyFont="1" applyFill="1" applyBorder="1" applyAlignment="1">
      <alignment horizontal="left" vertical="center" wrapText="1"/>
    </xf>
    <xf numFmtId="0" fontId="15" fillId="4" borderId="2" xfId="1" applyFont="1" applyFill="1" applyBorder="1" applyAlignment="1">
      <alignment horizontal="left" wrapText="1"/>
    </xf>
    <xf numFmtId="0" fontId="17" fillId="4" borderId="2" xfId="0" applyFont="1" applyFill="1" applyBorder="1" applyAlignment="1">
      <alignment horizontal="left" vertical="center" wrapText="1"/>
    </xf>
    <xf numFmtId="0" fontId="20" fillId="2" borderId="28" xfId="0" applyFont="1" applyFill="1" applyBorder="1" applyAlignment="1">
      <alignment horizontal="left" vertical="center" wrapText="1"/>
    </xf>
    <xf numFmtId="0" fontId="9" fillId="4" borderId="29" xfId="0" applyFont="1" applyFill="1" applyBorder="1" applyAlignment="1">
      <alignment horizontal="left" vertical="center"/>
    </xf>
    <xf numFmtId="0" fontId="9" fillId="4" borderId="30" xfId="0" applyFont="1" applyFill="1" applyBorder="1" applyAlignment="1">
      <alignment horizontal="left" vertical="center"/>
    </xf>
    <xf numFmtId="0" fontId="15" fillId="4" borderId="30" xfId="1" applyFont="1" applyFill="1" applyBorder="1" applyAlignment="1">
      <alignment horizontal="left" vertical="center" wrapText="1"/>
    </xf>
    <xf numFmtId="0" fontId="15" fillId="4" borderId="30" xfId="1" applyFont="1" applyFill="1" applyBorder="1" applyAlignment="1">
      <alignment horizontal="left" wrapText="1"/>
    </xf>
    <xf numFmtId="0" fontId="9" fillId="4" borderId="30" xfId="0" applyFont="1" applyFill="1" applyBorder="1" applyAlignment="1">
      <alignment horizontal="left" vertical="center" wrapText="1"/>
    </xf>
    <xf numFmtId="0" fontId="9" fillId="4" borderId="31" xfId="0" applyFont="1" applyFill="1" applyBorder="1" applyAlignment="1">
      <alignment horizontal="left" vertical="center" wrapText="1"/>
    </xf>
    <xf numFmtId="0" fontId="17" fillId="4" borderId="31" xfId="0" applyFont="1" applyFill="1" applyBorder="1" applyAlignment="1">
      <alignment horizontal="left" vertical="center"/>
    </xf>
    <xf numFmtId="0" fontId="17" fillId="4" borderId="31" xfId="0" applyFont="1" applyFill="1" applyBorder="1" applyAlignment="1">
      <alignment horizontal="left" vertical="center" wrapText="1"/>
    </xf>
    <xf numFmtId="0" fontId="17" fillId="4" borderId="32" xfId="0" applyFont="1" applyFill="1" applyBorder="1" applyAlignment="1">
      <alignment horizontal="left" vertical="center" wrapText="1"/>
    </xf>
  </cellXfs>
  <cellStyles count="13">
    <cellStyle name="Hipervínculo" xfId="1" builtinId="8"/>
    <cellStyle name="Hipervínculo 2" xfId="8" xr:uid="{16FBABFD-FE96-497C-9791-9167718F4FF0}"/>
    <cellStyle name="Hipervínculo 3" xfId="6" xr:uid="{1620AC87-3957-4AC4-A16B-983DCC1DFE57}"/>
    <cellStyle name="Hyperlink" xfId="2" xr:uid="{CD26CB38-ECCC-4820-8264-7EDC39F42E5E}"/>
    <cellStyle name="Hyperlink 2" xfId="9" xr:uid="{4D1A2B09-A75D-4573-BD3F-744A325F27E1}"/>
    <cellStyle name="Millares [0]" xfId="4" builtinId="6"/>
    <cellStyle name="Millares [0] 2" xfId="11" xr:uid="{F2BBB922-939E-47AF-B4AD-F5791ACC973E}"/>
    <cellStyle name="Normal" xfId="0" builtinId="0"/>
    <cellStyle name="Normal 2" xfId="3" xr:uid="{D8FA96C1-92CA-4626-8A14-1E7F14B180B7}"/>
    <cellStyle name="Normal 2 2" xfId="10" xr:uid="{313B2D7D-58D2-438C-985E-015F45408417}"/>
    <cellStyle name="Normal 3" xfId="7" xr:uid="{64282CFD-0ED0-4E91-BE49-B3DB1BDFC3A0}"/>
    <cellStyle name="Porcentaje" xfId="5" builtinId="5"/>
    <cellStyle name="Porcentaje 2" xfId="12" xr:uid="{0EB2A9C7-09FC-40D9-ABD5-3C3BFA4F0E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s-PY"/>
              <a:t>Total de Lugares Fiscalizados 2022</a:t>
            </a:r>
          </a:p>
        </c:rich>
      </c:tx>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s-PY"/>
        </a:p>
      </c:txPr>
    </c:title>
    <c:autoTitleDeleted val="0"/>
    <c:plotArea>
      <c:layout/>
      <c:pieChart>
        <c:varyColors val="1"/>
        <c:ser>
          <c:idx val="0"/>
          <c:order val="0"/>
          <c:spPr>
            <a:solidFill>
              <a:schemeClr val="lt1"/>
            </a:solidFill>
            <a:ln w="19050">
              <a:solidFill>
                <a:schemeClr val="accent1"/>
              </a:solidFill>
            </a:ln>
            <a:effectLst/>
          </c:spPr>
          <c:dPt>
            <c:idx val="0"/>
            <c:bubble3D val="0"/>
            <c:spPr>
              <a:solidFill>
                <a:schemeClr val="lt1"/>
              </a:solidFill>
              <a:ln w="19050">
                <a:solidFill>
                  <a:schemeClr val="accent1"/>
                </a:solidFill>
              </a:ln>
              <a:effectLst/>
            </c:spPr>
            <c:extLst>
              <c:ext xmlns:c16="http://schemas.microsoft.com/office/drawing/2014/chart" uri="{C3380CC4-5D6E-409C-BE32-E72D297353CC}">
                <c16:uniqueId val="{00000001-432A-4460-ADDC-42DC097EA9FC}"/>
              </c:ext>
            </c:extLst>
          </c:dPt>
          <c:dPt>
            <c:idx val="1"/>
            <c:bubble3D val="0"/>
            <c:spPr>
              <a:solidFill>
                <a:schemeClr val="lt1"/>
              </a:solidFill>
              <a:ln w="19050">
                <a:solidFill>
                  <a:schemeClr val="accent1"/>
                </a:solidFill>
              </a:ln>
              <a:effectLst/>
            </c:spPr>
            <c:extLst>
              <c:ext xmlns:c16="http://schemas.microsoft.com/office/drawing/2014/chart" uri="{C3380CC4-5D6E-409C-BE32-E72D297353CC}">
                <c16:uniqueId val="{00000003-432A-4460-ADDC-42DC097EA9F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PY"/>
              </a:p>
            </c:txPr>
            <c:dLblPos val="inEnd"/>
            <c:showLegendKey val="0"/>
            <c:showVal val="1"/>
            <c:showCatName val="1"/>
            <c:showSerName val="0"/>
            <c:showPercent val="1"/>
            <c:showBubbleSize val="0"/>
            <c:separator>
</c:separator>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'[1]Resumen 2022'!$B$6:$B$7</c:f>
              <c:strCache>
                <c:ptCount val="2"/>
                <c:pt idx="0">
                  <c:v>Total de Locales en Infracción</c:v>
                </c:pt>
                <c:pt idx="1">
                  <c:v>Total de Locales sin infracción</c:v>
                </c:pt>
              </c:strCache>
            </c:strRef>
          </c:cat>
          <c:val>
            <c:numRef>
              <c:f>'[1]Resumen 2022'!$C$6:$C$7</c:f>
              <c:numCache>
                <c:formatCode>General</c:formatCode>
                <c:ptCount val="2"/>
                <c:pt idx="0">
                  <c:v>76</c:v>
                </c:pt>
                <c:pt idx="1">
                  <c:v>104</c:v>
                </c:pt>
              </c:numCache>
            </c:numRef>
          </c:val>
          <c:extLst>
            <c:ext xmlns:c16="http://schemas.microsoft.com/office/drawing/2014/chart" uri="{C3380CC4-5D6E-409C-BE32-E72D297353CC}">
              <c16:uniqueId val="{00000004-432A-4460-ADDC-42DC097EA9FC}"/>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Seaford" panose="00000500000000000000" pitchFamily="2" charset="0"/>
                <a:ea typeface="+mn-ea"/>
                <a:cs typeface="+mn-cs"/>
              </a:defRPr>
            </a:pPr>
            <a:r>
              <a:rPr lang="es-PY" b="1" u="sng"/>
              <a:t>Ejecución Presupuestaria al 30/06/2022</a:t>
            </a:r>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Seaford" panose="00000500000000000000" pitchFamily="2" charset="0"/>
              <a:ea typeface="+mn-ea"/>
              <a:cs typeface="+mn-cs"/>
            </a:defRPr>
          </a:pPr>
          <a:endParaRPr lang="es-PY"/>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3BC-4559-8843-75E5E258E09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3BC-4559-8843-75E5E258E09A}"/>
              </c:ext>
            </c:extLst>
          </c:dPt>
          <c:dLbls>
            <c:dLbl>
              <c:idx val="0"/>
              <c:layout>
                <c:manualLayout>
                  <c:x val="8.3766304780084219E-2"/>
                  <c:y val="8.7456255468066485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3BC-4559-8843-75E5E258E09A}"/>
                </c:ext>
              </c:extLst>
            </c:dLbl>
            <c:dLbl>
              <c:idx val="1"/>
              <c:layout>
                <c:manualLayout>
                  <c:x val="-8.8187286248309876E-2"/>
                  <c:y val="-4.8440871974336538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3BC-4559-8843-75E5E258E09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aford" panose="00000500000000000000" pitchFamily="2" charset="0"/>
                    <a:ea typeface="+mn-ea"/>
                    <a:cs typeface="+mn-cs"/>
                  </a:defRPr>
                </a:pPr>
                <a:endParaRPr lang="es-PY"/>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([2]Administración!$E$39,[2]Administración!$F$39)</c:f>
              <c:strCache>
                <c:ptCount val="2"/>
                <c:pt idx="0">
                  <c:v>Ejecutado</c:v>
                </c:pt>
                <c:pt idx="1">
                  <c:v>Saldos</c:v>
                </c:pt>
              </c:strCache>
            </c:strRef>
          </c:cat>
          <c:val>
            <c:numRef>
              <c:f>([2]Administración!$E$138,[2]Administración!$F$138)</c:f>
              <c:numCache>
                <c:formatCode>General</c:formatCode>
                <c:ptCount val="2"/>
                <c:pt idx="0">
                  <c:v>54897253620</c:v>
                </c:pt>
                <c:pt idx="1">
                  <c:v>87327107426</c:v>
                </c:pt>
              </c:numCache>
            </c:numRef>
          </c:val>
          <c:extLst>
            <c:ext xmlns:c16="http://schemas.microsoft.com/office/drawing/2014/chart" uri="{C3380CC4-5D6E-409C-BE32-E72D297353CC}">
              <c16:uniqueId val="{00000004-A3BC-4559-8843-75E5E258E09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Seaford" panose="00000500000000000000" pitchFamily="2" charset="0"/>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Seaford" panose="00000500000000000000" pitchFamily="2" charset="0"/>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s-PY"/>
              <a:t>Total de Lugares Fiscalizados 2022</a:t>
            </a:r>
          </a:p>
        </c:rich>
      </c:tx>
      <c:layout>
        <c:manualLayout>
          <c:xMode val="edge"/>
          <c:yMode val="edge"/>
          <c:x val="8.6643037040536247E-2"/>
          <c:y val="0"/>
        </c:manualLayout>
      </c:layout>
      <c:overlay val="0"/>
      <c:spPr>
        <a:noFill/>
        <a:ln>
          <a:noFill/>
        </a:ln>
        <a:effectLst/>
      </c:spPr>
    </c:title>
    <c:autoTitleDeleted val="0"/>
    <c:plotArea>
      <c:layout>
        <c:manualLayout>
          <c:layoutTarget val="inner"/>
          <c:xMode val="edge"/>
          <c:yMode val="edge"/>
          <c:x val="0.34426867597842226"/>
          <c:y val="6.5946890120543292E-2"/>
          <c:w val="0.49852689401691136"/>
          <c:h val="0.85864606296407453"/>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507D-43A4-A2A1-01606865BF3F}"/>
              </c:ext>
            </c:extLst>
          </c:dPt>
          <c:dPt>
            <c:idx val="1"/>
            <c:bubble3D val="0"/>
            <c:extLst>
              <c:ext xmlns:c16="http://schemas.microsoft.com/office/drawing/2014/chart" uri="{C3380CC4-5D6E-409C-BE32-E72D297353CC}">
                <c16:uniqueId val="{00000001-507D-43A4-A2A1-01606865BF3F}"/>
              </c:ext>
            </c:extLst>
          </c:dPt>
          <c:dLbls>
            <c:dLbl>
              <c:idx val="0"/>
              <c:layout>
                <c:manualLayout>
                  <c:x val="-0.24620258066666739"/>
                  <c:y val="8.385885880280981E-3"/>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507D-43A4-A2A1-01606865BF3F}"/>
                </c:ext>
              </c:extLst>
            </c:dLbl>
            <c:dLbl>
              <c:idx val="1"/>
              <c:layout>
                <c:manualLayout>
                  <c:x val="7.8698426796144139E-2"/>
                  <c:y val="2.0344788871064206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1"/>
                      </a:solidFill>
                      <a:latin typeface="+mn-lt"/>
                      <a:ea typeface="+mn-ea"/>
                      <a:cs typeface="+mn-cs"/>
                    </a:defRPr>
                  </a:pPr>
                  <a:endParaRPr lang="es-PY"/>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57105303651629313"/>
                      <c:h val="0.51369957659779819"/>
                    </c:manualLayout>
                  </c15:layout>
                </c:ext>
                <c:ext xmlns:c16="http://schemas.microsoft.com/office/drawing/2014/chart" uri="{C3380CC4-5D6E-409C-BE32-E72D297353CC}">
                  <c16:uniqueId val="{00000001-507D-43A4-A2A1-01606865BF3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PY"/>
              </a:p>
            </c:txPr>
            <c:dLblPos val="inEnd"/>
            <c:showLegendKey val="0"/>
            <c:showVal val="1"/>
            <c:showCatName val="1"/>
            <c:showSerName val="0"/>
            <c:showPercent val="1"/>
            <c:showBubbleSize val="0"/>
            <c:separator>
</c:separator>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'[3]Resumen 2022'!$B$7:$B$8</c:f>
              <c:strCache>
                <c:ptCount val="2"/>
                <c:pt idx="0">
                  <c:v>Total de Locales en Infracción</c:v>
                </c:pt>
                <c:pt idx="1">
                  <c:v>Total de Locales sin infracción</c:v>
                </c:pt>
              </c:strCache>
            </c:strRef>
          </c:cat>
          <c:val>
            <c:numRef>
              <c:f>'[3]Resumen 2022'!$C$7:$C$8</c:f>
              <c:numCache>
                <c:formatCode>General</c:formatCode>
                <c:ptCount val="2"/>
                <c:pt idx="0">
                  <c:v>108</c:v>
                </c:pt>
                <c:pt idx="1">
                  <c:v>117</c:v>
                </c:pt>
              </c:numCache>
            </c:numRef>
          </c:val>
          <c:extLst>
            <c:ext xmlns:c16="http://schemas.microsoft.com/office/drawing/2014/chart" uri="{C3380CC4-5D6E-409C-BE32-E72D297353CC}">
              <c16:uniqueId val="{00000002-507D-43A4-A2A1-01606865BF3F}"/>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0">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styleClr val="0"/>
    </cs:lnRef>
    <cs:fillRef idx="0"/>
    <cs:effectRef idx="0"/>
    <cs:fontRef idx="minor">
      <cs:styleClr val="0"/>
    </cs:fontRef>
    <cs:defRPr sz="900" b="1" kern="1200"/>
  </cs:dataLabel>
  <cs:dataLabelCallout>
    <cs:lnRef idx="0">
      <cs:styleClr val="0"/>
    </cs:lnRef>
    <cs:fillRef idx="0"/>
    <cs:effectRef idx="0"/>
    <cs:fontRef idx="minor">
      <cs:styleClr val="0"/>
    </cs:fontRef>
    <cs:spPr>
      <a:solidFill>
        <a:schemeClr val="lt1"/>
      </a:solidFill>
      <a:ln>
        <a:solidFill>
          <a:schemeClr val="phClr"/>
        </a:solidFill>
      </a:ln>
    </cs:spPr>
    <cs:defRPr sz="900" b="1" kern="1200"/>
    <cs:bodyPr rot="0" spcFirstLastPara="1" vertOverflow="clip" horzOverflow="clip" vert="horz" wrap="square" lIns="36576" tIns="18288" rIns="36576" bIns="18288" anchor="ctr" anchorCtr="1">
      <a:spAutoFit/>
    </cs:bodyPr>
  </cs:dataLabelCallout>
  <cs:dataPoint>
    <cs:lnRef idx="0">
      <cs:styleClr val="0"/>
    </cs:lnRef>
    <cs:fillRef idx="0"/>
    <cs:effectRef idx="0"/>
    <cs:fontRef idx="minor">
      <a:schemeClr val="dk1"/>
    </cs:fontRef>
    <cs:spPr>
      <a:solidFill>
        <a:schemeClr val="lt1"/>
      </a:solidFill>
      <a:ln w="19050">
        <a:solidFill>
          <a:schemeClr val="phClr"/>
        </a:solidFill>
      </a:ln>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cid:image002.png@01D87741.54FA77B0" TargetMode="External"/><Relationship Id="rId7"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1714501</xdr:colOff>
      <xdr:row>159</xdr:row>
      <xdr:rowOff>23811</xdr:rowOff>
    </xdr:from>
    <xdr:to>
      <xdr:col>8</xdr:col>
      <xdr:colOff>35720</xdr:colOff>
      <xdr:row>159</xdr:row>
      <xdr:rowOff>2774156</xdr:rowOff>
    </xdr:to>
    <xdr:graphicFrame macro="">
      <xdr:nvGraphicFramePr>
        <xdr:cNvPr id="12" name="Gráfico 11">
          <a:extLst>
            <a:ext uri="{FF2B5EF4-FFF2-40B4-BE49-F238E27FC236}">
              <a16:creationId xmlns:a16="http://schemas.microsoft.com/office/drawing/2014/main" id="{B7237ACB-3F64-4DBF-92FA-3841C4E81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148</xdr:row>
      <xdr:rowOff>0</xdr:rowOff>
    </xdr:from>
    <xdr:to>
      <xdr:col>7</xdr:col>
      <xdr:colOff>152400</xdr:colOff>
      <xdr:row>148</xdr:row>
      <xdr:rowOff>152400</xdr:rowOff>
    </xdr:to>
    <xdr:pic>
      <xdr:nvPicPr>
        <xdr:cNvPr id="11" name="Imagen 10" descr="​icono de Carpeta">
          <a:extLst>
            <a:ext uri="{FF2B5EF4-FFF2-40B4-BE49-F238E27FC236}">
              <a16:creationId xmlns:a16="http://schemas.microsoft.com/office/drawing/2014/main" id="{FAF292E2-B536-4B23-A039-92A7830F4C67}"/>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9763125" y="28813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476251</xdr:colOff>
      <xdr:row>303</xdr:row>
      <xdr:rowOff>9525</xdr:rowOff>
    </xdr:from>
    <xdr:to>
      <xdr:col>6</xdr:col>
      <xdr:colOff>1381125</xdr:colOff>
      <xdr:row>305</xdr:row>
      <xdr:rowOff>0</xdr:rowOff>
    </xdr:to>
    <xdr:graphicFrame macro="">
      <xdr:nvGraphicFramePr>
        <xdr:cNvPr id="15" name="Gráfico 14">
          <a:extLst>
            <a:ext uri="{FF2B5EF4-FFF2-40B4-BE49-F238E27FC236}">
              <a16:creationId xmlns:a16="http://schemas.microsoft.com/office/drawing/2014/main" id="{B9514C68-1206-4EBE-A7E1-658B4C177A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190500</xdr:colOff>
      <xdr:row>132</xdr:row>
      <xdr:rowOff>64294</xdr:rowOff>
    </xdr:from>
    <xdr:to>
      <xdr:col>6</xdr:col>
      <xdr:colOff>1469231</xdr:colOff>
      <xdr:row>132</xdr:row>
      <xdr:rowOff>1393032</xdr:rowOff>
    </xdr:to>
    <xdr:pic>
      <xdr:nvPicPr>
        <xdr:cNvPr id="10" name="Imagen 9">
          <a:extLst>
            <a:ext uri="{FF2B5EF4-FFF2-40B4-BE49-F238E27FC236}">
              <a16:creationId xmlns:a16="http://schemas.microsoft.com/office/drawing/2014/main" id="{D1B18628-3EA9-4B0A-9560-7CB09F0F62FA}"/>
            </a:ext>
          </a:extLst>
        </xdr:cNvPr>
        <xdr:cNvPicPr>
          <a:picLocks noChangeAspect="1"/>
        </xdr:cNvPicPr>
      </xdr:nvPicPr>
      <xdr:blipFill>
        <a:blip xmlns:r="http://schemas.openxmlformats.org/officeDocument/2006/relationships" r:embed="rId5"/>
        <a:stretch>
          <a:fillRect/>
        </a:stretch>
      </xdr:blipFill>
      <xdr:spPr>
        <a:xfrm>
          <a:off x="9894094" y="81229200"/>
          <a:ext cx="1278731" cy="1328738"/>
        </a:xfrm>
        <a:prstGeom prst="rect">
          <a:avLst/>
        </a:prstGeom>
      </xdr:spPr>
    </xdr:pic>
    <xdr:clientData/>
  </xdr:twoCellAnchor>
  <xdr:twoCellAnchor editAs="oneCell">
    <xdr:from>
      <xdr:col>6</xdr:col>
      <xdr:colOff>238125</xdr:colOff>
      <xdr:row>106</xdr:row>
      <xdr:rowOff>750095</xdr:rowOff>
    </xdr:from>
    <xdr:to>
      <xdr:col>6</xdr:col>
      <xdr:colOff>1853902</xdr:colOff>
      <xdr:row>107</xdr:row>
      <xdr:rowOff>2754755</xdr:rowOff>
    </xdr:to>
    <xdr:pic>
      <xdr:nvPicPr>
        <xdr:cNvPr id="3" name="Imagen 2">
          <a:extLst>
            <a:ext uri="{FF2B5EF4-FFF2-40B4-BE49-F238E27FC236}">
              <a16:creationId xmlns:a16="http://schemas.microsoft.com/office/drawing/2014/main" id="{F69230C9-A771-49F8-BA65-EDCF60C83BB4}"/>
            </a:ext>
          </a:extLst>
        </xdr:cNvPr>
        <xdr:cNvPicPr>
          <a:picLocks noChangeAspect="1"/>
        </xdr:cNvPicPr>
      </xdr:nvPicPr>
      <xdr:blipFill>
        <a:blip xmlns:r="http://schemas.openxmlformats.org/officeDocument/2006/relationships" r:embed="rId6"/>
        <a:stretch>
          <a:fillRect/>
        </a:stretch>
      </xdr:blipFill>
      <xdr:spPr>
        <a:xfrm rot="5400000">
          <a:off x="7747028" y="54403599"/>
          <a:ext cx="2766660" cy="1615777"/>
        </a:xfrm>
        <a:prstGeom prst="rect">
          <a:avLst/>
        </a:prstGeom>
      </xdr:spPr>
    </xdr:pic>
    <xdr:clientData/>
  </xdr:twoCellAnchor>
  <xdr:twoCellAnchor>
    <xdr:from>
      <xdr:col>7</xdr:col>
      <xdr:colOff>0</xdr:colOff>
      <xdr:row>148</xdr:row>
      <xdr:rowOff>0</xdr:rowOff>
    </xdr:from>
    <xdr:to>
      <xdr:col>7</xdr:col>
      <xdr:colOff>152400</xdr:colOff>
      <xdr:row>148</xdr:row>
      <xdr:rowOff>152400</xdr:rowOff>
    </xdr:to>
    <xdr:pic>
      <xdr:nvPicPr>
        <xdr:cNvPr id="13" name="Imagen 12" descr="​icono de Carpeta">
          <a:extLst>
            <a:ext uri="{FF2B5EF4-FFF2-40B4-BE49-F238E27FC236}">
              <a16:creationId xmlns:a16="http://schemas.microsoft.com/office/drawing/2014/main" id="{0C06A554-7EC0-4577-8D1D-DF0445E4E4C5}"/>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9763125" y="28813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23810</xdr:colOff>
      <xdr:row>182</xdr:row>
      <xdr:rowOff>35719</xdr:rowOff>
    </xdr:from>
    <xdr:to>
      <xdr:col>7</xdr:col>
      <xdr:colOff>1202531</xdr:colOff>
      <xdr:row>183</xdr:row>
      <xdr:rowOff>7144</xdr:rowOff>
    </xdr:to>
    <xdr:graphicFrame macro="">
      <xdr:nvGraphicFramePr>
        <xdr:cNvPr id="16" name="Gráfico 8">
          <a:extLst>
            <a:ext uri="{FF2B5EF4-FFF2-40B4-BE49-F238E27FC236}">
              <a16:creationId xmlns:a16="http://schemas.microsoft.com/office/drawing/2014/main" id="{A0B79925-6CE8-4164-ACDA-351774B73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6</xdr:col>
      <xdr:colOff>1452563</xdr:colOff>
      <xdr:row>108</xdr:row>
      <xdr:rowOff>2702720</xdr:rowOff>
    </xdr:from>
    <xdr:to>
      <xdr:col>6</xdr:col>
      <xdr:colOff>1795463</xdr:colOff>
      <xdr:row>108</xdr:row>
      <xdr:rowOff>3178970</xdr:rowOff>
    </xdr:to>
    <xdr:pic>
      <xdr:nvPicPr>
        <xdr:cNvPr id="17" name="Imagen 16">
          <a:extLst>
            <a:ext uri="{FF2B5EF4-FFF2-40B4-BE49-F238E27FC236}">
              <a16:creationId xmlns:a16="http://schemas.microsoft.com/office/drawing/2014/main" id="{41C4A70D-F293-4126-BEBE-1A51F62E88EE}"/>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536907" y="54685408"/>
          <a:ext cx="342900" cy="4762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monges/OneDrive%20-%20MINISTERIO%20DE%20INDUSTRIA%20Y%20COMERCIO/Sistema%20de%20Seguimiento%20de%20Fiscalizaciones%202022%20(A%20MARZ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ia%20de%20PLANILLA%20DE%20INFORMES%20PARCIALES%20DE%20RENDICION%20DE%20CUENTAS%202022%20CON%20HOJAS%20POR%20AREA.%20administracion%204.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wnloads/Sistema%20de%20Seguimiento%20de%20Fiscalizaciones%202022%20(A%2025.0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22"/>
      <sheetName val="Sistema de Seguimiento 2022"/>
      <sheetName val="Sistema de Seguimiento"/>
      <sheetName val="Datos de Carga"/>
      <sheetName val="Hoja13"/>
      <sheetName val="Hoja1"/>
    </sheetNames>
    <sheetDataSet>
      <sheetData sheetId="0">
        <row r="6">
          <cell r="B6" t="str">
            <v>Total de Locales en Infracción</v>
          </cell>
          <cell r="C6">
            <v>76</v>
          </cell>
        </row>
        <row r="7">
          <cell r="B7" t="str">
            <v>Total de Locales sin infracción</v>
          </cell>
          <cell r="C7">
            <v>104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Completa"/>
      <sheetName val="Industria"/>
      <sheetName val="Comercio y Servicios"/>
      <sheetName val="Rediex"/>
      <sheetName val="Administración"/>
      <sheetName val="Auditoría"/>
      <sheetName val="MECIP"/>
      <sheetName val="Gabinete Técnico"/>
      <sheetName val="MIPYMES"/>
      <sheetName val="UTA"/>
    </sheetNames>
    <sheetDataSet>
      <sheetData sheetId="0" refreshError="1"/>
      <sheetData sheetId="1" refreshError="1"/>
      <sheetData sheetId="2" refreshError="1"/>
      <sheetData sheetId="3" refreshError="1"/>
      <sheetData sheetId="4">
        <row r="39">
          <cell r="E39" t="str">
            <v>Ejecutado</v>
          </cell>
          <cell r="F39" t="str">
            <v>Saldos</v>
          </cell>
        </row>
        <row r="138">
          <cell r="E138">
            <v>54897253620</v>
          </cell>
          <cell r="F138">
            <v>87327107426</v>
          </cell>
        </row>
      </sheetData>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22"/>
      <sheetName val="Sistema de Seguimiento 2022"/>
      <sheetName val="Sistema de Seguimiento 2021"/>
      <sheetName val="Constancias"/>
      <sheetName val="Hoja13"/>
      <sheetName val="Hoja1"/>
      <sheetName val="Hoja2"/>
      <sheetName val="Hoja3"/>
    </sheetNames>
    <sheetDataSet>
      <sheetData sheetId="0">
        <row r="7">
          <cell r="B7" t="str">
            <v>Total de Locales en Infracción</v>
          </cell>
          <cell r="C7">
            <v>108</v>
          </cell>
        </row>
        <row r="8">
          <cell r="B8" t="str">
            <v>Total de Locales sin infracción</v>
          </cell>
          <cell r="C8">
            <v>117</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6" Type="http://schemas.openxmlformats.org/officeDocument/2006/relationships/hyperlink" Target="https://micpy-my.sharepoint.com/:b:/g/personal/bianca_balbuena_mic_gov_py/EQWldYsTUQ5MlETaRQv3O2oBVJs8-eaYJXYJcqoUxGze9w?e=2lHTju" TargetMode="External"/><Relationship Id="rId21" Type="http://schemas.openxmlformats.org/officeDocument/2006/relationships/hyperlink" Target="https://micpy-my.sharepoint.com/:f:/g/personal/bianca_balbuena_mic_gov_py/EqzeakcyfLdNnwnytarEiZ0B8V2X1b8TkuDmET-7-tp8Yg?e=j4Zc38" TargetMode="External"/><Relationship Id="rId42" Type="http://schemas.openxmlformats.org/officeDocument/2006/relationships/hyperlink" Target="https://www.contrataciones.gov.py/licitaciones/convocatoria/408685-licitacion-concurso-ofertas-n-1-2022-provision-pasajes-aereos-nacionales-e-internaci-1.html" TargetMode="External"/><Relationship Id="rId47" Type="http://schemas.openxmlformats.org/officeDocument/2006/relationships/hyperlink" Target="https://transparencia.senac.gov.py/login" TargetMode="External"/><Relationship Id="rId63" Type="http://schemas.openxmlformats.org/officeDocument/2006/relationships/hyperlink" Target="https://www.mic.gov.py/mic/w/aud_interna/pdf/Informe%20DGAI%20N%C2%B0%2001_22%20EECC%20al%2031_12_21.pdf" TargetMode="External"/><Relationship Id="rId68" Type="http://schemas.openxmlformats.org/officeDocument/2006/relationships/hyperlink" Target="https://www.mic.gov.py/mic/w/aud_interna/pdf/IF%20DGAI%20N%C2%BA%2008.2022%20-%20AF%20al%20Nivel%20500.pdf" TargetMode="External"/><Relationship Id="rId84" Type="http://schemas.openxmlformats.org/officeDocument/2006/relationships/hyperlink" Target="https://mobile.twitter.com/UIP_py/status/1522355303953702912" TargetMode="External"/><Relationship Id="rId89" Type="http://schemas.openxmlformats.org/officeDocument/2006/relationships/hyperlink" Target="https://drive.google.com/drive/folders/1eepI4EmJjLhjBlmuo2XnLpWfLLP_B9PY" TargetMode="External"/><Relationship Id="rId16" Type="http://schemas.openxmlformats.org/officeDocument/2006/relationships/hyperlink" Target="https://www.sfp.gov.py/sfp/archivos/documentos/100_Abril_2022_qz9vmbku.pdf" TargetMode="External"/><Relationship Id="rId107" Type="http://schemas.openxmlformats.org/officeDocument/2006/relationships/hyperlink" Target="https://drive.google.com/file/d/1E0RuN2zWngGL_Ehipovy0WwRNEIfl_KM/view?usp=sharing" TargetMode="External"/><Relationship Id="rId11" Type="http://schemas.openxmlformats.org/officeDocument/2006/relationships/hyperlink" Target="https://www.sfp.gov.py/sfp/archivos/documentos/100_Febrero_2022_saxo8hnb.pdf" TargetMode="External"/><Relationship Id="rId32" Type="http://schemas.openxmlformats.org/officeDocument/2006/relationships/hyperlink" Target="https://www.contrataciones.gov.py/licitaciones/planificacion/413754-servicio-guarda-administracion-gestion-archivos-documentales-bines-patrimoniales-1.html" TargetMode="External"/><Relationship Id="rId37" Type="http://schemas.openxmlformats.org/officeDocument/2006/relationships/hyperlink" Target="https://www.contrataciones.gov.py/licitaciones/planificacion/415012-adquisicion-carnet-identificacion-funcionarios-ministerio-industria-comercio-1.html" TargetMode="External"/><Relationship Id="rId53" Type="http://schemas.openxmlformats.org/officeDocument/2006/relationships/hyperlink" Target="https://micpy.sharepoint.com/:f:/s/DINAEMTEAM/EvQRUqPwsv5CrIv6IUQzY80BD8xJkuazA5C2iAGcV-GoeQ?e=jSWtkE" TargetMode="External"/><Relationship Id="rId58" Type="http://schemas.openxmlformats.org/officeDocument/2006/relationships/hyperlink" Target="https://www.gruporiquelme.com/noticias/artesanos-productores-y-emprendedores-conformaran-la-feria-de-pequenos-productores-en-los-supermercados-real" TargetMode="External"/><Relationship Id="rId74" Type="http://schemas.openxmlformats.org/officeDocument/2006/relationships/hyperlink" Target="https://denuncias.gov.py/portal-publico" TargetMode="External"/><Relationship Id="rId79" Type="http://schemas.openxmlformats.org/officeDocument/2006/relationships/hyperlink" Target="https://senac.gov.py/index.php/noticias/sello-integridad-invitan-taller-dirigido-las-mipymes" TargetMode="External"/><Relationship Id="rId102" Type="http://schemas.openxmlformats.org/officeDocument/2006/relationships/hyperlink" Target="https://micpy-my.sharepoint.com/:f:/g/personal/scomercio_mic_gov_py/Et4McrJjhnlAjqu602uMOkgB7JN4dsW7LsGVgXyxDLFibQ?e=DCy6lt" TargetMode="External"/><Relationship Id="rId5" Type="http://schemas.openxmlformats.org/officeDocument/2006/relationships/hyperlink" Target="https://transparencia.senac.gov.py/gestion-cumplimiento" TargetMode="External"/><Relationship Id="rId90" Type="http://schemas.openxmlformats.org/officeDocument/2006/relationships/hyperlink" Target="https://drive.google.com/drive/folders/1hfikMO9_7aSL8ZssHfgoro7swzqDXPfs" TargetMode="External"/><Relationship Id="rId95" Type="http://schemas.openxmlformats.org/officeDocument/2006/relationships/hyperlink" Target="https://www.mre.gov.py/index.php/noticias-de-embajadas-y-consulados/concluye-ronda-de-negociaciones-con-singapur" TargetMode="External"/><Relationship Id="rId22" Type="http://schemas.openxmlformats.org/officeDocument/2006/relationships/hyperlink" Target="https://micpy-my.sharepoint.com/:b:/g/personal/bianca_balbuena_mic_gov_py/EYGzX_IRP15AstQE4Emd4uMB6_pCDGrmT2EO3yxjdyapPQ?e=61Nd48" TargetMode="External"/><Relationship Id="rId27" Type="http://schemas.openxmlformats.org/officeDocument/2006/relationships/hyperlink" Target="https://micpy-my.sharepoint.com/:b:/g/personal/bianca_balbuena_mic_gov_py/EQWldYsTUQ5MlETaRQv3O2oBVJs8-eaYJXYJcqoUxGze9w?e=2lHTju" TargetMode="External"/><Relationship Id="rId43" Type="http://schemas.openxmlformats.org/officeDocument/2006/relationships/hyperlink" Target="https://www.contrataciones.gov.py/licitaciones/convocatoria/413459-contratacion-directa-n-7-2022-adquisicion-e-instalacion-cortinas-contrato-abierto-1.html" TargetMode="External"/><Relationship Id="rId48" Type="http://schemas.openxmlformats.org/officeDocument/2006/relationships/hyperlink" Target="https://transparencia.senac.gov.py/login" TargetMode="External"/><Relationship Id="rId64" Type="http://schemas.openxmlformats.org/officeDocument/2006/relationships/hyperlink" Target="https://www.mic.gov.py/mic/w/aud_interna/pdf/IF%20DGAI%20N%C2%BA%2003.2022%20-%20AG%20SUMINISTROS.pdf" TargetMode="External"/><Relationship Id="rId69" Type="http://schemas.openxmlformats.org/officeDocument/2006/relationships/hyperlink" Target="https://www.mic.gov.py/mic/w/aud_interna/pdf/IF%20DGAI%20N%C2%B0%2009.2022%20-%20Mipymes%20-%20PCM.pdf" TargetMode="External"/><Relationship Id="rId80" Type="http://schemas.openxmlformats.org/officeDocument/2006/relationships/hyperlink" Target="https://sellointegridad.senac.gov.py/" TargetMode="External"/><Relationship Id="rId85" Type="http://schemas.openxmlformats.org/officeDocument/2006/relationships/hyperlink" Target="https://rcc.com.py/nacionales/tecnicos-de-la-senac-capacitaron-a-funcionarios-del-mic-sobre-el-mapa-de-riesgo-de-corrupcion/" TargetMode="External"/><Relationship Id="rId12" Type="http://schemas.openxmlformats.org/officeDocument/2006/relationships/hyperlink" Target="https://www.sfp.gov.py/sfp/archivos/documentos/Informe_Marzo_2022_8huurd3p.pdf" TargetMode="External"/><Relationship Id="rId17" Type="http://schemas.openxmlformats.org/officeDocument/2006/relationships/hyperlink" Target="https://micpy-my.sharepoint.com/:f:/g/personal/bianca_balbuena_mic_gov_py/EmSk9lrrkD1LrdO3ZKUiDEwBoukv2UWMLAtzaxv0GhlTDw?e=uDVHAj" TargetMode="External"/><Relationship Id="rId33" Type="http://schemas.openxmlformats.org/officeDocument/2006/relationships/hyperlink" Target="https://www.contrataciones.gov.py/licitaciones/planificacion/415238-servicio-impresion-copiado-contrato-abierto-plurianual-1.html" TargetMode="External"/><Relationship Id="rId38" Type="http://schemas.openxmlformats.org/officeDocument/2006/relationships/hyperlink" Target="https://www.contrataciones.gov.py/licitaciones/planificacion/400943-consultoria-contratacion-personal-servicio-asesoria-juridica-tecnica-direccion-gener-1.html" TargetMode="External"/><Relationship Id="rId59" Type="http://schemas.openxmlformats.org/officeDocument/2006/relationships/hyperlink" Target="https://www.mic.gov.py/mic/w/mic/pdf/CAFSA%20-%20SUPERMERCADOS%20ARETE.pdf" TargetMode="External"/><Relationship Id="rId103" Type="http://schemas.openxmlformats.org/officeDocument/2006/relationships/hyperlink" Target="https://micpy-my.sharepoint.com/:f:/g/personal/scomercio_mic_gov_py/Et4McrJjhnlAjqu602uMOkgB7JN4dsW7LsGVgXyxDLFibQ?e=DCy6lt" TargetMode="External"/><Relationship Id="rId108" Type="http://schemas.openxmlformats.org/officeDocument/2006/relationships/hyperlink" Target="https://transparencia.gov.py/index.php/noticias/la-senac-y-el-mic-lanzan-el-programa-del-sello-de-integridad" TargetMode="External"/><Relationship Id="rId54" Type="http://schemas.openxmlformats.org/officeDocument/2006/relationships/hyperlink" Target="https://www.mic.gov.py/exporta_facil/index.html" TargetMode="External"/><Relationship Id="rId70" Type="http://schemas.openxmlformats.org/officeDocument/2006/relationships/hyperlink" Target="https://www.mic.gov.py/mic/w/aud_interna/pdf/IF%20DGAI%20N%C2%B0%2010.2022%20-%20PM%201S.pdf" TargetMode="External"/><Relationship Id="rId75" Type="http://schemas.openxmlformats.org/officeDocument/2006/relationships/hyperlink" Target="https://transparencia.gov.py/index.php/noticias/la-senac-y-el-mic-lanzan-el-programa-del-sello-de-integridad" TargetMode="External"/><Relationship Id="rId91" Type="http://schemas.openxmlformats.org/officeDocument/2006/relationships/hyperlink" Target="https://drive.google.com/drive/folders/1ypY6SLVi71gyYsKSA1IsrojXyhbYOQ8T" TargetMode="External"/><Relationship Id="rId96" Type="http://schemas.openxmlformats.org/officeDocument/2006/relationships/hyperlink" Target="https://documentos.mercosur.int/" TargetMode="External"/><Relationship Id="rId1" Type="http://schemas.openxmlformats.org/officeDocument/2006/relationships/hyperlink" Target="https://www.mic.gov.py/mic/w/mic/pdf/188.2021.pdf" TargetMode="External"/><Relationship Id="rId6" Type="http://schemas.openxmlformats.org/officeDocument/2006/relationships/hyperlink" Target="https://transparencia.senac.gov.py/gestion-cumplimiento" TargetMode="External"/><Relationship Id="rId15" Type="http://schemas.openxmlformats.org/officeDocument/2006/relationships/hyperlink" Target="https://transparencia.senac.gov.py/login" TargetMode="External"/><Relationship Id="rId23" Type="http://schemas.openxmlformats.org/officeDocument/2006/relationships/hyperlink" Target="https://micpy-my.sharepoint.com/:x:/g/personal/bianca_balbuena_mic_gov_py/EX1rD0LNDVJOpRdQ0nOBeNAB0dvxwKbTCV41et-wrqlyvw?e=uvN9FF" TargetMode="External"/><Relationship Id="rId28" Type="http://schemas.openxmlformats.org/officeDocument/2006/relationships/hyperlink" Target="http://www.acraiz.gov.py/" TargetMode="External"/><Relationship Id="rId36" Type="http://schemas.openxmlformats.org/officeDocument/2006/relationships/hyperlink" Target="https://www.contrataciones.gov.py/licitaciones/convocatoria/413524-contratacion-directa-n-6-2022-provision-insumos-cafeteria-contrato-abierto-plurianua-1.html" TargetMode="External"/><Relationship Id="rId49" Type="http://schemas.openxmlformats.org/officeDocument/2006/relationships/hyperlink" Target="https://transparencia.senac.gov.py/login" TargetMode="External"/><Relationship Id="rId57" Type="http://schemas.openxmlformats.org/officeDocument/2006/relationships/hyperlink" Target="http://datos.vue.gov.py/registros/datos" TargetMode="External"/><Relationship Id="rId106" Type="http://schemas.openxmlformats.org/officeDocument/2006/relationships/hyperlink" Target="https://micpy-my.sharepoint.com/personal/admorel_mic_gov_py/_layouts/15/onedrive.aspx?id=%2Fpersonal%2Fadmorel%5Fmic%5Fgov%5Fpy%2FDocuments%2FEvidencias%20Informe%20Rendici%C3%B3n%20de%20Cuentas%20DGCS%202022" TargetMode="External"/><Relationship Id="rId10" Type="http://schemas.openxmlformats.org/officeDocument/2006/relationships/hyperlink" Target="https://denuncias.gov.py/portal-publico" TargetMode="External"/><Relationship Id="rId31" Type="http://schemas.openxmlformats.org/officeDocument/2006/relationships/hyperlink" Target="https://drive.google.com/file/d/1bWMNhO4Qc5lFMrYDxaYoxyC1qXJfF-Zs/view?usp=sharing" TargetMode="External"/><Relationship Id="rId44" Type="http://schemas.openxmlformats.org/officeDocument/2006/relationships/hyperlink" Target="https://www.contrataciones.gov.py/licitaciones/convocatoria/408741-contratacion-directa-n-02-2022-servicio-limpieza-predio-parque-industrial-ministerio-1.html" TargetMode="External"/><Relationship Id="rId52" Type="http://schemas.openxmlformats.org/officeDocument/2006/relationships/hyperlink" Target="https://micpy.sharepoint.com/:x:/s/DINAEMTEAM/EQKpKaJ-fxlNlcn9yPyI0NYBuHCSJ6_UEEAcoo-Knu1Mxg?e=Yzom3J" TargetMode="External"/><Relationship Id="rId60" Type="http://schemas.openxmlformats.org/officeDocument/2006/relationships/hyperlink" Target="https://www.mic.gov.py/mic/w/mic/pdf/ALES%20S.A%20-%20CASA%20RICA.pdf" TargetMode="External"/><Relationship Id="rId65" Type="http://schemas.openxmlformats.org/officeDocument/2006/relationships/hyperlink" Target="https://www.mic.gov.py/mic/w/aud_interna/pdf/IF%20DGAI%20N%C2%B0%2004.2022%20-%20SCI%20ANALISIS%20PROCESOS.pdf" TargetMode="External"/><Relationship Id="rId73" Type="http://schemas.openxmlformats.org/officeDocument/2006/relationships/hyperlink" Target="https://denuncias.gov.py/portal-publico" TargetMode="External"/><Relationship Id="rId78" Type="http://schemas.openxmlformats.org/officeDocument/2006/relationships/hyperlink" Target="https://www.mic.gov.py/mic/w/contenido.php?pagina=1&amp;id=2637" TargetMode="External"/><Relationship Id="rId81" Type="http://schemas.openxmlformats.org/officeDocument/2006/relationships/hyperlink" Target="https://ne-np.facebook.com/111952230668227/posts/desde-la-apac-apoyamos-muy-de-cerca-el-sello-integridad-el-sello-integridad-form/545643443965768/" TargetMode="External"/><Relationship Id="rId86" Type="http://schemas.openxmlformats.org/officeDocument/2006/relationships/hyperlink" Target="https://micpy-my.sharepoint.com/:b:/g/personal/bianca_balbuena_mic_gov_py/EYGzX_IRP15AstQE4Emd4uMB6_pCDGrmT2EO3yxjdyapPQ?e=JQQpDi" TargetMode="External"/><Relationship Id="rId94" Type="http://schemas.openxmlformats.org/officeDocument/2006/relationships/hyperlink" Target="https://drive.google.com/drive/folders/1dFACDMbYoFRnA8s_3JQ7JXecxoyVoeYV" TargetMode="External"/><Relationship Id="rId99" Type="http://schemas.openxmlformats.org/officeDocument/2006/relationships/hyperlink" Target="https://micpy-my.sharepoint.com/:f:/g/personal/scomercio_mic_gov_py/Et4McrJjhnlAjqu602uMOkgB7JN4dsW7LsGVgXyxDLFibQ?e=DCy6lt" TargetMode="External"/><Relationship Id="rId101" Type="http://schemas.openxmlformats.org/officeDocument/2006/relationships/hyperlink" Target="https://micpy-my.sharepoint.com/:f:/g/personal/scomercio_mic_gov_py/Et4McrJjhnlAjqu602uMOkgB7JN4dsW7LsGVgXyxDLFibQ?e=DCy6lt" TargetMode="External"/><Relationship Id="rId4" Type="http://schemas.openxmlformats.org/officeDocument/2006/relationships/hyperlink" Target="https://transparencia.senac.gov.py/gestion-cumplimiento" TargetMode="External"/><Relationship Id="rId9" Type="http://schemas.openxmlformats.org/officeDocument/2006/relationships/hyperlink" Target="https://transparencia.senac.gov.py/gestion-cumplimiento" TargetMode="External"/><Relationship Id="rId13" Type="http://schemas.openxmlformats.org/officeDocument/2006/relationships/hyperlink" Target="https://transparencia.senac.gov.py/login" TargetMode="External"/><Relationship Id="rId18" Type="http://schemas.openxmlformats.org/officeDocument/2006/relationships/hyperlink" Target="https://micpy-my.sharepoint.com/:f:/g/personal/bianca_balbuena_mic_gov_py/Ep0gFLVzaZVAghTFmdpn5eYB2qPT1LTinUkkqx3RValLoA?e=N1w7Rc" TargetMode="External"/><Relationship Id="rId39" Type="http://schemas.openxmlformats.org/officeDocument/2006/relationships/hyperlink" Target="https://www.contrataciones.gov.py/licitaciones/convocatoria/413837-contratacion-directa-n-5-2022-adquisicion-camara-fotografica-sus-accesorios-direccio-1.html" TargetMode="External"/><Relationship Id="rId109" Type="http://schemas.openxmlformats.org/officeDocument/2006/relationships/printerSettings" Target="../printerSettings/printerSettings1.bin"/><Relationship Id="rId34" Type="http://schemas.openxmlformats.org/officeDocument/2006/relationships/hyperlink" Target="https://www.contrataciones.gov.py/licitaciones/convocatoria/408746-consultoria-contratacion-servicios-arquitectura-e-ingenieria-1.html" TargetMode="External"/><Relationship Id="rId50" Type="http://schemas.openxmlformats.org/officeDocument/2006/relationships/hyperlink" Target="..\..\..\..\:f:\g\personal\scomercio_mic_gov_py\Es9s6yatIt5Ek-TD9mBOvn4BFPX_SCMnPoju3yl4wcETLQ?e=WDPT33" TargetMode="External"/><Relationship Id="rId55" Type="http://schemas.openxmlformats.org/officeDocument/2006/relationships/hyperlink" Target="https://mipymes.gov.py/" TargetMode="External"/><Relationship Id="rId76" Type="http://schemas.openxmlformats.org/officeDocument/2006/relationships/hyperlink" Target="https://www.mic.gov.py/mic/w/contenido.php?pagina=1&amp;id=2669" TargetMode="External"/><Relationship Id="rId97" Type="http://schemas.openxmlformats.org/officeDocument/2006/relationships/hyperlink" Target="https://micpy-my.sharepoint.com/:w:/g/personal/ggamarra_mic_gov_py/ETawZuXcEmNOhwEDZWAptysBCm4gcJp1zd1Xaw9C039eUA?e=c4Nugg" TargetMode="External"/><Relationship Id="rId104" Type="http://schemas.openxmlformats.org/officeDocument/2006/relationships/hyperlink" Target="https://micpy-my.sharepoint.com/personal/admorel_mic_gov_py/_layouts/15/onedrive.aspx?id=%2Fpersonal%2Fadmorel%5Fmic%5Fgov%5Fpy%2FDocuments%2FEvidencias%20Informe%20Rendici%C3%B3n%20de%20Cuentas%20DGCS%202022" TargetMode="External"/><Relationship Id="rId7" Type="http://schemas.openxmlformats.org/officeDocument/2006/relationships/hyperlink" Target="https://transparencia.senac.gov.py/gestion-cumplimiento" TargetMode="External"/><Relationship Id="rId71" Type="http://schemas.openxmlformats.org/officeDocument/2006/relationships/hyperlink" Target="https://www.mic.gov.py/mic/w/aud_interna/pdf/Dictamen%20DGAI%20N%C2%B0%2004%202022%20Caja%20Chica.pdf" TargetMode="External"/><Relationship Id="rId92" Type="http://schemas.openxmlformats.org/officeDocument/2006/relationships/hyperlink" Target="https://www.acraiz.gov.py/html/Agentesderegistrosvit.html" TargetMode="External"/><Relationship Id="rId2" Type="http://schemas.openxmlformats.org/officeDocument/2006/relationships/hyperlink" Target="https://www.mic.gov.py/mic/w/mic/pdf/Resol_99_2022.pdf" TargetMode="External"/><Relationship Id="rId29" Type="http://schemas.openxmlformats.org/officeDocument/2006/relationships/hyperlink" Target="https://www.mic.gov.py/mic/w/contenido.php?pagina=1&amp;id=2634" TargetMode="External"/><Relationship Id="rId24" Type="http://schemas.openxmlformats.org/officeDocument/2006/relationships/hyperlink" Target="https://micpy-my.sharepoint.com/:b:/g/personal/bianca_balbuena_mic_gov_py/EYGzX_IRP15AstQE4Emd4uMB6_pCDGrmT2EO3yxjdyapPQ?e=61Nd48" TargetMode="External"/><Relationship Id="rId40" Type="http://schemas.openxmlformats.org/officeDocument/2006/relationships/hyperlink" Target="https://www.contrataciones.gov.py/licitaciones/convocatoria/413380-contratacion-directa-n-8-2022-alquiler-bebederos-electricos-contrato-plurianual-1.html" TargetMode="External"/><Relationship Id="rId45" Type="http://schemas.openxmlformats.org/officeDocument/2006/relationships/hyperlink" Target="https://www.contrataciones.gov.py/licitaciones/adjudicacion/408750-contratacion-directa-n-4-2022-servicio-fumigacion-contrato-abierto-plurianual-ad-ref-1/resumen-adjudicacion.html" TargetMode="External"/><Relationship Id="rId66" Type="http://schemas.openxmlformats.org/officeDocument/2006/relationships/hyperlink" Target="https://www.mic.gov.py/mic/w/aud_interna/pdf/IF%20DGAI%20N%C2%BA%2006.2022%20-%20AG.%20EJECUCI%C3%93N%20DE%20CONTRATOS.pdf" TargetMode="External"/><Relationship Id="rId87" Type="http://schemas.openxmlformats.org/officeDocument/2006/relationships/hyperlink" Target="https://micpy-my.sharepoint.com/personal/pbenitez_rediex_gov_py/_layouts/15/onedrive.aspx?id=%2Fpersonal%2Fpbenitez%5Frediex%5Fgov%5Fpy%2FDocuments%2Fvarios%2F2022%20exporta%20prom%201er%20semes%2Epdf&amp;parent=%2Fpersonal%2Fpbenitez%5Frediex%5Fgov%5Fpy%2FDocuments%2Fvarios&amp;ga=1" TargetMode="External"/><Relationship Id="rId110" Type="http://schemas.openxmlformats.org/officeDocument/2006/relationships/drawing" Target="../drawings/drawing1.xml"/><Relationship Id="rId61" Type="http://schemas.openxmlformats.org/officeDocument/2006/relationships/hyperlink" Target="https://www.mariscal.com.py/200/emprendeshopping-en-el-shopping-mariscal" TargetMode="External"/><Relationship Id="rId82" Type="http://schemas.openxmlformats.org/officeDocument/2006/relationships/hyperlink" Target="https://pt-pt.facebook.com/micparaguay?hc_ref=ARTMiTZv6vFDRGDiEEWlIbVKlcc0a9SWqOvT3jl6-8wV5aBba5wWHe8Lb6oQUOnFf_E&amp;fref=nf" TargetMode="External"/><Relationship Id="rId19" Type="http://schemas.openxmlformats.org/officeDocument/2006/relationships/hyperlink" Target="https://micpy-my.sharepoint.com/:f:/g/personal/bianca_balbuena_mic_gov_py/EvEJxApMcaJAkhke25k6KVoBWCKVQeV3EsZnmio3QCevEg?e=kUT9RW" TargetMode="External"/><Relationship Id="rId14" Type="http://schemas.openxmlformats.org/officeDocument/2006/relationships/hyperlink" Target="https://transparencia.senac.gov.py/login" TargetMode="External"/><Relationship Id="rId30" Type="http://schemas.openxmlformats.org/officeDocument/2006/relationships/hyperlink" Target="https://drive.google.com/drive/folders/1w-XF9XMAdpg-ndfIf6PRhRAsAQsslcTn?usp=sharing" TargetMode="External"/><Relationship Id="rId35" Type="http://schemas.openxmlformats.org/officeDocument/2006/relationships/hyperlink" Target="https://www.contrataciones.gov.py/licitaciones/planificacion/415369-seguro-vehiculos-edificios-1.html" TargetMode="External"/><Relationship Id="rId56" Type="http://schemas.openxmlformats.org/officeDocument/2006/relationships/hyperlink" Target="https://www.mic.gov.py/mic/w/contenido.php?pagina=2&amp;id=2269" TargetMode="External"/><Relationship Id="rId77" Type="http://schemas.openxmlformats.org/officeDocument/2006/relationships/hyperlink" Target="https://www.mic.gov.py/mic/w/contenido.php?pagina=1&amp;id=2670" TargetMode="External"/><Relationship Id="rId100" Type="http://schemas.openxmlformats.org/officeDocument/2006/relationships/hyperlink" Target="https://micpy-my.sharepoint.com/:f:/g/personal/scomercio_mic_gov_py/Et4McrJjhnlAjqu602uMOkgB7JN4dsW7LsGVgXyxDLFibQ?e=DCy6lt" TargetMode="External"/><Relationship Id="rId105" Type="http://schemas.openxmlformats.org/officeDocument/2006/relationships/hyperlink" Target="https://micpy-my.sharepoint.com/personal/admorel_mic_gov_py/_layouts/15/onedrive.aspx?id=%2Fpersonal%2Fadmorel%5Fmic%5Fgov%5Fpy%2FDocuments%2FEvidencias%20Informe%20Rendici%C3%B3n%20de%20Cuentas%20DGCS%202022" TargetMode="External"/><Relationship Id="rId8" Type="http://schemas.openxmlformats.org/officeDocument/2006/relationships/hyperlink" Target="https://transparencia.senac.gov.py/gestion-cumplimiento" TargetMode="External"/><Relationship Id="rId51" Type="http://schemas.openxmlformats.org/officeDocument/2006/relationships/hyperlink" Target="https://micpy.sharepoint.com/:x:/s/DINAEMTEAM/EQKpKaJ-fxlNlcn9yPyI0NYBuHCSJ6_UEEAcoo-Knu1Mxg?e=Yzom3J" TargetMode="External"/><Relationship Id="rId72" Type="http://schemas.openxmlformats.org/officeDocument/2006/relationships/hyperlink" Target="https://www.mic.gov.py/mic/w/aud_interna/pdf/Dictamen%20DGAI%2006_2021%20-%20Caja%20Chica.pdf" TargetMode="External"/><Relationship Id="rId93" Type="http://schemas.openxmlformats.org/officeDocument/2006/relationships/hyperlink" Target="https://drive.google.com/drive/folders/1WJLMlccfvCjLOtPH-jEa-482b3TwAUKY" TargetMode="External"/><Relationship Id="rId98" Type="http://schemas.openxmlformats.org/officeDocument/2006/relationships/hyperlink" Target="https://micpy-my.sharepoint.com/personal/scomercio_mic_gov_py/_layouts/15/onedrive.aspx?FolderCTID=0x01200090F83DC95817484B8415B6DC73CD9C21&amp;id=%2Fpersonal%2Fscomercio%5Fmic%5Fgov%5Fpy%2FDocuments%2FMetas%202022%2FDirecci%C3%B3n%20General%20de%20Combustibles%2FActividad%206%20%2D%20Control%20del%20Comercio%20de%20Bienes%20y%20Servicios" TargetMode="External"/><Relationship Id="rId3" Type="http://schemas.openxmlformats.org/officeDocument/2006/relationships/hyperlink" Target="https://www.mic.gov.py/mic/w/mic/pdf/Resol_99_2022.pdf" TargetMode="External"/><Relationship Id="rId25" Type="http://schemas.openxmlformats.org/officeDocument/2006/relationships/hyperlink" Target="https://micpy-my.sharepoint.com/:b:/g/personal/bianca_balbuena_mic_gov_py/EYGzX_IRP15AstQE4Emd4uMB6_pCDGrmT2EO3yxjdyapPQ?e=61Nd48" TargetMode="External"/><Relationship Id="rId46" Type="http://schemas.openxmlformats.org/officeDocument/2006/relationships/hyperlink" Target="https://www.contrataciones.gov.py/licitaciones/planificacion/408688-mantenimiento-analizadores-laboratorios-moviles-1.html" TargetMode="External"/><Relationship Id="rId67" Type="http://schemas.openxmlformats.org/officeDocument/2006/relationships/hyperlink" Target="https://www.mic.gov.py/mic/w/aud_interna/pdf/IF%20DGAI%20N%C2%BA%2005.2022%20-%20UOC.pdf" TargetMode="External"/><Relationship Id="rId20" Type="http://schemas.openxmlformats.org/officeDocument/2006/relationships/hyperlink" Target="https://micpy-my.sharepoint.com/:f:/g/personal/bianca_balbuena_mic_gov_py/Eim7isfU0WtGjL-nds0gQs4B7JVS4y0HYh_-coKh9NVsSw?e=YixrRm" TargetMode="External"/><Relationship Id="rId41" Type="http://schemas.openxmlformats.org/officeDocument/2006/relationships/hyperlink" Target="https://www.contrataciones.gov.py/licitaciones/convocatoria/408751-contratacion-directa-n-01-2022-servicio-telefonia-movil-contrato-abierto-plurianual-1.html" TargetMode="External"/><Relationship Id="rId62" Type="http://schemas.openxmlformats.org/officeDocument/2006/relationships/hyperlink" Target="https://www.mipymes.gov.py/formalizacion/" TargetMode="External"/><Relationship Id="rId83" Type="http://schemas.openxmlformats.org/officeDocument/2006/relationships/hyperlink" Target="https://www.hoy.com.py/nacionales/senac-y-mic-lanzan-programa-del-sello-integridad" TargetMode="External"/><Relationship Id="rId88" Type="http://schemas.openxmlformats.org/officeDocument/2006/relationships/hyperlink" Target="https://docs.google.com/document/d/1pCX0NQxlGDeS6FaAXbXRV-CeFHMtqxZ_/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522"/>
  <sheetViews>
    <sheetView tabSelected="1" topLeftCell="A391" zoomScale="80" zoomScaleNormal="80" workbookViewId="0">
      <selection activeCell="B410" sqref="B410"/>
    </sheetView>
  </sheetViews>
  <sheetFormatPr baseColWidth="10" defaultColWidth="9.140625" defaultRowHeight="15"/>
  <cols>
    <col min="1" max="1" width="21.5703125" customWidth="1"/>
    <col min="2" max="2" width="29.140625" customWidth="1"/>
    <col min="3" max="3" width="12.85546875" customWidth="1"/>
    <col min="4" max="4" width="19.5703125" customWidth="1"/>
    <col min="5" max="5" width="19.85546875" customWidth="1"/>
    <col min="6" max="6" width="18.140625" customWidth="1"/>
    <col min="7" max="7" width="30.140625" customWidth="1"/>
    <col min="8" max="8" width="27.28515625" customWidth="1"/>
    <col min="9" max="9" width="23.140625" customWidth="1"/>
  </cols>
  <sheetData>
    <row r="1" spans="1:12" ht="16.5">
      <c r="A1" s="198" t="s">
        <v>117</v>
      </c>
      <c r="B1" s="199"/>
      <c r="C1" s="199"/>
      <c r="D1" s="199"/>
      <c r="E1" s="199"/>
      <c r="F1" s="199"/>
      <c r="G1" s="200"/>
      <c r="H1" s="45"/>
      <c r="I1" s="13"/>
      <c r="J1" s="6"/>
      <c r="K1" s="6"/>
      <c r="L1" s="6"/>
    </row>
    <row r="2" spans="1:12" ht="16.5">
      <c r="A2" s="195"/>
      <c r="B2" s="196"/>
      <c r="C2" s="196"/>
      <c r="D2" s="196"/>
      <c r="E2" s="196"/>
      <c r="F2" s="196"/>
      <c r="G2" s="197"/>
      <c r="H2" s="46"/>
      <c r="I2" s="13"/>
      <c r="J2" s="6"/>
      <c r="K2" s="6"/>
      <c r="L2" s="6"/>
    </row>
    <row r="3" spans="1:12" ht="16.5">
      <c r="A3" s="195" t="s">
        <v>0</v>
      </c>
      <c r="B3" s="196"/>
      <c r="C3" s="196"/>
      <c r="D3" s="196"/>
      <c r="E3" s="196"/>
      <c r="F3" s="196"/>
      <c r="G3" s="197"/>
      <c r="H3" s="46"/>
      <c r="I3" s="13"/>
      <c r="J3" s="6"/>
      <c r="K3" s="6"/>
      <c r="L3" s="6"/>
    </row>
    <row r="4" spans="1:12" ht="33" customHeight="1">
      <c r="A4" s="47" t="s">
        <v>1</v>
      </c>
      <c r="B4" s="225" t="s">
        <v>121</v>
      </c>
      <c r="C4" s="225"/>
      <c r="D4" s="48"/>
      <c r="E4" s="49"/>
      <c r="F4" s="49"/>
      <c r="G4" s="50"/>
      <c r="H4" s="46"/>
      <c r="I4" s="13"/>
      <c r="J4" s="6"/>
      <c r="K4" s="6"/>
      <c r="L4" s="6"/>
    </row>
    <row r="5" spans="1:12" ht="30">
      <c r="A5" s="47" t="s">
        <v>2</v>
      </c>
      <c r="B5" s="144" t="s">
        <v>639</v>
      </c>
      <c r="C5" s="144"/>
      <c r="D5" s="48"/>
      <c r="E5" s="49"/>
      <c r="F5" s="49"/>
      <c r="G5" s="50"/>
      <c r="H5" s="46"/>
      <c r="I5" s="13"/>
      <c r="J5" s="6"/>
      <c r="K5" s="6"/>
      <c r="L5" s="6"/>
    </row>
    <row r="6" spans="1:12" ht="16.5">
      <c r="A6" s="201" t="s">
        <v>3</v>
      </c>
      <c r="B6" s="202"/>
      <c r="C6" s="202"/>
      <c r="D6" s="202"/>
      <c r="E6" s="202"/>
      <c r="F6" s="202"/>
      <c r="G6" s="203"/>
      <c r="H6" s="46"/>
      <c r="I6" s="13"/>
      <c r="J6" s="6"/>
      <c r="K6" s="6"/>
      <c r="L6" s="6"/>
    </row>
    <row r="7" spans="1:12" ht="15" customHeight="1">
      <c r="A7" s="210" t="s">
        <v>122</v>
      </c>
      <c r="B7" s="211"/>
      <c r="C7" s="211"/>
      <c r="D7" s="211"/>
      <c r="E7" s="211"/>
      <c r="F7" s="211"/>
      <c r="G7" s="212"/>
      <c r="H7" s="46"/>
      <c r="I7" s="13"/>
      <c r="J7" s="6"/>
      <c r="K7" s="6"/>
      <c r="L7" s="6"/>
    </row>
    <row r="8" spans="1:12" ht="15" customHeight="1">
      <c r="A8" s="182"/>
      <c r="B8" s="144"/>
      <c r="C8" s="144"/>
      <c r="D8" s="144"/>
      <c r="E8" s="144"/>
      <c r="F8" s="144"/>
      <c r="G8" s="183"/>
      <c r="H8" s="46"/>
      <c r="I8" s="13"/>
      <c r="J8" s="6"/>
      <c r="K8" s="6"/>
      <c r="L8" s="6"/>
    </row>
    <row r="9" spans="1:12" ht="15" customHeight="1">
      <c r="A9" s="182"/>
      <c r="B9" s="144"/>
      <c r="C9" s="144"/>
      <c r="D9" s="144"/>
      <c r="E9" s="144"/>
      <c r="F9" s="144"/>
      <c r="G9" s="183"/>
      <c r="H9" s="46"/>
      <c r="I9" s="13"/>
      <c r="J9" s="6"/>
      <c r="K9" s="6"/>
      <c r="L9" s="6"/>
    </row>
    <row r="10" spans="1:12" ht="15" customHeight="1">
      <c r="A10" s="182"/>
      <c r="B10" s="144"/>
      <c r="C10" s="144"/>
      <c r="D10" s="144"/>
      <c r="E10" s="144"/>
      <c r="F10" s="144"/>
      <c r="G10" s="183"/>
      <c r="H10" s="46"/>
      <c r="I10" s="13"/>
      <c r="J10" s="6"/>
      <c r="K10" s="6"/>
      <c r="L10" s="6"/>
    </row>
    <row r="11" spans="1:12" ht="12.75" customHeight="1">
      <c r="A11" s="182"/>
      <c r="B11" s="144"/>
      <c r="C11" s="144"/>
      <c r="D11" s="144"/>
      <c r="E11" s="144"/>
      <c r="F11" s="144"/>
      <c r="G11" s="183"/>
      <c r="H11" s="46"/>
      <c r="I11" s="13"/>
      <c r="J11" s="6"/>
      <c r="K11" s="6"/>
      <c r="L11" s="6"/>
    </row>
    <row r="12" spans="1:12" ht="15" hidden="1" customHeight="1">
      <c r="A12" s="184"/>
      <c r="B12" s="185"/>
      <c r="C12" s="185"/>
      <c r="D12" s="185"/>
      <c r="E12" s="185"/>
      <c r="F12" s="185"/>
      <c r="G12" s="186"/>
      <c r="H12" s="46"/>
      <c r="I12" s="13"/>
      <c r="J12" s="6"/>
      <c r="K12" s="6"/>
      <c r="L12" s="6"/>
    </row>
    <row r="13" spans="1:12" ht="16.5">
      <c r="A13" s="201" t="s">
        <v>4</v>
      </c>
      <c r="B13" s="202"/>
      <c r="C13" s="202"/>
      <c r="D13" s="202"/>
      <c r="E13" s="202"/>
      <c r="F13" s="202"/>
      <c r="G13" s="203"/>
      <c r="H13" s="46"/>
      <c r="I13" s="13"/>
      <c r="J13" s="6"/>
      <c r="K13" s="6"/>
      <c r="L13" s="6"/>
    </row>
    <row r="14" spans="1:12" ht="15" customHeight="1">
      <c r="A14" s="210" t="s">
        <v>123</v>
      </c>
      <c r="B14" s="213"/>
      <c r="C14" s="213"/>
      <c r="D14" s="213"/>
      <c r="E14" s="213"/>
      <c r="F14" s="213"/>
      <c r="G14" s="214"/>
      <c r="H14" s="46"/>
      <c r="I14" s="13"/>
      <c r="J14" s="6"/>
      <c r="K14" s="6"/>
      <c r="L14" s="6"/>
    </row>
    <row r="15" spans="1:12" ht="15" customHeight="1">
      <c r="A15" s="215"/>
      <c r="B15" s="216"/>
      <c r="C15" s="216"/>
      <c r="D15" s="216"/>
      <c r="E15" s="216"/>
      <c r="F15" s="216"/>
      <c r="G15" s="217"/>
      <c r="H15" s="46"/>
      <c r="I15" s="13"/>
      <c r="J15" s="6"/>
      <c r="K15" s="6"/>
      <c r="L15" s="6"/>
    </row>
    <row r="16" spans="1:12" ht="15" customHeight="1">
      <c r="A16" s="215"/>
      <c r="B16" s="216"/>
      <c r="C16" s="216"/>
      <c r="D16" s="216"/>
      <c r="E16" s="216"/>
      <c r="F16" s="216"/>
      <c r="G16" s="217"/>
      <c r="H16" s="46"/>
      <c r="I16" s="13"/>
      <c r="J16" s="6"/>
      <c r="K16" s="6"/>
      <c r="L16" s="6"/>
    </row>
    <row r="17" spans="1:12" ht="15" customHeight="1">
      <c r="A17" s="215"/>
      <c r="B17" s="216"/>
      <c r="C17" s="216"/>
      <c r="D17" s="216"/>
      <c r="E17" s="216"/>
      <c r="F17" s="216"/>
      <c r="G17" s="217"/>
      <c r="H17" s="46"/>
      <c r="I17" s="13"/>
      <c r="J17" s="6"/>
      <c r="K17" s="6"/>
      <c r="L17" s="6"/>
    </row>
    <row r="18" spans="1:12" ht="15" customHeight="1">
      <c r="A18" s="215"/>
      <c r="B18" s="216"/>
      <c r="C18" s="216"/>
      <c r="D18" s="216"/>
      <c r="E18" s="216"/>
      <c r="F18" s="216"/>
      <c r="G18" s="217"/>
      <c r="H18" s="46"/>
      <c r="I18" s="13"/>
      <c r="J18" s="6"/>
      <c r="K18" s="6"/>
      <c r="L18" s="6"/>
    </row>
    <row r="19" spans="1:12" ht="0.75" customHeight="1">
      <c r="A19" s="218"/>
      <c r="B19" s="219"/>
      <c r="C19" s="219"/>
      <c r="D19" s="219"/>
      <c r="E19" s="219"/>
      <c r="F19" s="219"/>
      <c r="G19" s="220"/>
      <c r="H19" s="46"/>
      <c r="I19" s="13"/>
      <c r="J19" s="6"/>
      <c r="K19" s="6"/>
      <c r="L19" s="6"/>
    </row>
    <row r="20" spans="1:12" ht="9" hidden="1" customHeight="1">
      <c r="A20" s="51"/>
      <c r="B20" s="52"/>
      <c r="C20" s="52"/>
      <c r="D20" s="52"/>
      <c r="E20" s="52"/>
      <c r="F20" s="52"/>
      <c r="G20" s="53"/>
      <c r="H20" s="49"/>
      <c r="I20" s="13"/>
      <c r="J20" s="6"/>
      <c r="K20" s="6"/>
      <c r="L20" s="6"/>
    </row>
    <row r="21" spans="1:12" s="1" customFormat="1" ht="16.5">
      <c r="A21" s="204" t="s">
        <v>105</v>
      </c>
      <c r="B21" s="205"/>
      <c r="C21" s="205"/>
      <c r="D21" s="205"/>
      <c r="E21" s="205"/>
      <c r="F21" s="205"/>
      <c r="G21" s="206"/>
      <c r="H21" s="54"/>
      <c r="I21" s="14"/>
      <c r="J21" s="7"/>
      <c r="K21" s="7"/>
      <c r="L21" s="7"/>
    </row>
    <row r="22" spans="1:12" s="1" customFormat="1" ht="39" customHeight="1">
      <c r="A22" s="207" t="s">
        <v>124</v>
      </c>
      <c r="B22" s="208"/>
      <c r="C22" s="208"/>
      <c r="D22" s="208"/>
      <c r="E22" s="208"/>
      <c r="F22" s="208"/>
      <c r="G22" s="209"/>
      <c r="H22" s="54"/>
      <c r="I22" s="14"/>
      <c r="J22" s="7"/>
      <c r="K22" s="7"/>
      <c r="L22" s="7"/>
    </row>
    <row r="23" spans="1:12" ht="16.5">
      <c r="A23" s="55" t="s">
        <v>5</v>
      </c>
      <c r="B23" s="221" t="s">
        <v>6</v>
      </c>
      <c r="C23" s="222"/>
      <c r="D23" s="223" t="s">
        <v>7</v>
      </c>
      <c r="E23" s="223"/>
      <c r="F23" s="223" t="s">
        <v>8</v>
      </c>
      <c r="G23" s="223"/>
      <c r="H23" s="46"/>
      <c r="I23" s="13"/>
      <c r="J23" s="6"/>
      <c r="K23" s="6"/>
      <c r="L23" s="6"/>
    </row>
    <row r="24" spans="1:12" ht="16.5">
      <c r="A24" s="56">
        <v>1</v>
      </c>
      <c r="B24" s="224" t="s">
        <v>129</v>
      </c>
      <c r="C24" s="224"/>
      <c r="D24" s="151" t="s">
        <v>403</v>
      </c>
      <c r="E24" s="151"/>
      <c r="F24" s="145" t="s">
        <v>125</v>
      </c>
      <c r="G24" s="146"/>
      <c r="H24" s="57"/>
      <c r="I24" s="13"/>
      <c r="J24" s="6"/>
      <c r="K24" s="6"/>
      <c r="L24" s="6"/>
    </row>
    <row r="25" spans="1:12" ht="16.5">
      <c r="A25" s="56">
        <v>2</v>
      </c>
      <c r="B25" s="224" t="s">
        <v>126</v>
      </c>
      <c r="C25" s="224"/>
      <c r="D25" s="151" t="s">
        <v>127</v>
      </c>
      <c r="E25" s="151"/>
      <c r="F25" s="145" t="s">
        <v>128</v>
      </c>
      <c r="G25" s="146"/>
      <c r="H25" s="57"/>
      <c r="I25" s="13"/>
      <c r="J25" s="6"/>
      <c r="K25" s="6"/>
      <c r="L25" s="6"/>
    </row>
    <row r="26" spans="1:12" ht="16.5">
      <c r="A26" s="56">
        <v>3</v>
      </c>
      <c r="B26" s="224" t="s">
        <v>154</v>
      </c>
      <c r="C26" s="224"/>
      <c r="D26" s="151" t="s">
        <v>130</v>
      </c>
      <c r="E26" s="151"/>
      <c r="F26" s="145" t="s">
        <v>131</v>
      </c>
      <c r="G26" s="146"/>
      <c r="H26" s="57"/>
      <c r="I26" s="13"/>
      <c r="J26" s="6"/>
      <c r="K26" s="6"/>
      <c r="L26" s="6"/>
    </row>
    <row r="27" spans="1:12" ht="16.5">
      <c r="A27" s="56">
        <v>4</v>
      </c>
      <c r="B27" s="224" t="s">
        <v>132</v>
      </c>
      <c r="C27" s="224"/>
      <c r="D27" s="151" t="s">
        <v>133</v>
      </c>
      <c r="E27" s="151"/>
      <c r="F27" s="145" t="s">
        <v>134</v>
      </c>
      <c r="G27" s="146"/>
      <c r="H27" s="57"/>
      <c r="I27" s="13"/>
      <c r="J27" s="6"/>
      <c r="K27" s="6"/>
      <c r="L27" s="6"/>
    </row>
    <row r="28" spans="1:12" ht="16.5">
      <c r="A28" s="56">
        <v>5</v>
      </c>
      <c r="B28" s="224" t="s">
        <v>135</v>
      </c>
      <c r="C28" s="224"/>
      <c r="D28" s="151" t="s">
        <v>141</v>
      </c>
      <c r="E28" s="151"/>
      <c r="F28" s="145" t="s">
        <v>136</v>
      </c>
      <c r="G28" s="146"/>
      <c r="H28" s="57"/>
      <c r="I28" s="13"/>
      <c r="J28" s="6"/>
      <c r="K28" s="6"/>
      <c r="L28" s="6"/>
    </row>
    <row r="29" spans="1:12" ht="16.5">
      <c r="A29" s="56">
        <v>6</v>
      </c>
      <c r="B29" s="224" t="s">
        <v>137</v>
      </c>
      <c r="C29" s="224"/>
      <c r="D29" s="151" t="s">
        <v>138</v>
      </c>
      <c r="E29" s="151"/>
      <c r="F29" s="145" t="s">
        <v>139</v>
      </c>
      <c r="G29" s="146"/>
      <c r="H29" s="57"/>
      <c r="I29" s="13"/>
      <c r="J29" s="6"/>
      <c r="K29" s="6"/>
      <c r="L29" s="6"/>
    </row>
    <row r="30" spans="1:12" ht="16.5">
      <c r="A30" s="56">
        <v>7</v>
      </c>
      <c r="B30" s="224" t="s">
        <v>140</v>
      </c>
      <c r="C30" s="224"/>
      <c r="D30" s="151" t="s">
        <v>404</v>
      </c>
      <c r="E30" s="151"/>
      <c r="F30" s="145" t="s">
        <v>142</v>
      </c>
      <c r="G30" s="146"/>
      <c r="H30" s="57"/>
      <c r="I30" s="13"/>
      <c r="J30" s="6"/>
      <c r="K30" s="6"/>
      <c r="L30" s="6"/>
    </row>
    <row r="31" spans="1:12" ht="16.5">
      <c r="A31" s="56">
        <v>8</v>
      </c>
      <c r="B31" s="224" t="s">
        <v>143</v>
      </c>
      <c r="C31" s="224"/>
      <c r="D31" s="151" t="s">
        <v>144</v>
      </c>
      <c r="E31" s="151"/>
      <c r="F31" s="145" t="s">
        <v>145</v>
      </c>
      <c r="G31" s="146"/>
      <c r="H31" s="57"/>
      <c r="I31" s="13"/>
      <c r="J31" s="6"/>
      <c r="K31" s="6"/>
      <c r="L31" s="6"/>
    </row>
    <row r="32" spans="1:12" ht="16.5">
      <c r="A32" s="56">
        <v>9</v>
      </c>
      <c r="B32" s="226" t="s">
        <v>152</v>
      </c>
      <c r="C32" s="227"/>
      <c r="D32" s="145" t="s">
        <v>153</v>
      </c>
      <c r="E32" s="146"/>
      <c r="F32" s="145" t="s">
        <v>152</v>
      </c>
      <c r="G32" s="146"/>
      <c r="H32" s="57"/>
      <c r="I32" s="13"/>
      <c r="J32" s="6"/>
      <c r="K32" s="6"/>
      <c r="L32" s="6"/>
    </row>
    <row r="33" spans="1:42" ht="16.5">
      <c r="A33" s="56">
        <v>10</v>
      </c>
      <c r="B33" s="224" t="s">
        <v>146</v>
      </c>
      <c r="C33" s="224"/>
      <c r="D33" s="151" t="s">
        <v>147</v>
      </c>
      <c r="E33" s="151"/>
      <c r="F33" s="145" t="s">
        <v>148</v>
      </c>
      <c r="G33" s="146"/>
      <c r="H33" s="57"/>
      <c r="I33" s="13"/>
      <c r="J33" s="6"/>
      <c r="K33" s="6"/>
      <c r="L33" s="6"/>
    </row>
    <row r="34" spans="1:42" ht="16.5">
      <c r="A34" s="56">
        <v>11</v>
      </c>
      <c r="B34" s="224" t="s">
        <v>149</v>
      </c>
      <c r="C34" s="224"/>
      <c r="D34" s="151" t="s">
        <v>150</v>
      </c>
      <c r="E34" s="151"/>
      <c r="F34" s="145" t="s">
        <v>151</v>
      </c>
      <c r="G34" s="146"/>
      <c r="H34" s="57"/>
      <c r="I34" s="13"/>
      <c r="J34" s="6"/>
      <c r="K34" s="6"/>
      <c r="L34" s="6"/>
    </row>
    <row r="35" spans="1:42" ht="15.75" customHeight="1">
      <c r="A35" s="249" t="s">
        <v>88</v>
      </c>
      <c r="B35" s="249"/>
      <c r="C35" s="249"/>
      <c r="D35" s="249"/>
      <c r="E35" s="242">
        <v>11</v>
      </c>
      <c r="F35" s="242"/>
      <c r="G35" s="242"/>
      <c r="H35" s="57"/>
      <c r="I35" s="13"/>
      <c r="J35" s="6"/>
      <c r="K35" s="6"/>
      <c r="L35" s="6"/>
    </row>
    <row r="36" spans="1:42" ht="15.75" customHeight="1">
      <c r="A36" s="249" t="s">
        <v>90</v>
      </c>
      <c r="B36" s="249"/>
      <c r="C36" s="249"/>
      <c r="D36" s="249"/>
      <c r="E36" s="242">
        <v>7</v>
      </c>
      <c r="F36" s="242"/>
      <c r="G36" s="242"/>
      <c r="H36" s="57"/>
      <c r="I36" s="13"/>
      <c r="J36" s="6"/>
      <c r="K36" s="6"/>
      <c r="L36" s="6"/>
    </row>
    <row r="37" spans="1:42" ht="15.75" customHeight="1">
      <c r="A37" s="249" t="s">
        <v>89</v>
      </c>
      <c r="B37" s="249"/>
      <c r="C37" s="249"/>
      <c r="D37" s="249"/>
      <c r="E37" s="242">
        <v>4</v>
      </c>
      <c r="F37" s="242"/>
      <c r="G37" s="242"/>
      <c r="H37" s="57"/>
      <c r="I37" s="13"/>
      <c r="J37" s="6"/>
      <c r="K37" s="6"/>
      <c r="L37" s="6"/>
    </row>
    <row r="38" spans="1:42" s="3" customFormat="1" ht="16.5">
      <c r="A38" s="249" t="s">
        <v>93</v>
      </c>
      <c r="B38" s="249"/>
      <c r="C38" s="249"/>
      <c r="D38" s="249"/>
      <c r="E38" s="242">
        <v>11</v>
      </c>
      <c r="F38" s="242"/>
      <c r="G38" s="242"/>
      <c r="H38" s="57"/>
      <c r="I38" s="13"/>
      <c r="J38" s="6"/>
      <c r="K38" s="6"/>
      <c r="L38" s="6"/>
      <c r="M38"/>
      <c r="N38"/>
      <c r="O38"/>
      <c r="P38"/>
      <c r="Q38"/>
      <c r="R38"/>
      <c r="S38"/>
      <c r="T38"/>
      <c r="U38"/>
      <c r="V38"/>
      <c r="W38"/>
      <c r="X38"/>
      <c r="Y38"/>
      <c r="Z38"/>
      <c r="AA38"/>
      <c r="AB38"/>
      <c r="AC38"/>
      <c r="AD38"/>
      <c r="AE38"/>
      <c r="AF38"/>
      <c r="AG38"/>
      <c r="AH38"/>
      <c r="AI38"/>
      <c r="AJ38"/>
      <c r="AK38"/>
      <c r="AL38"/>
      <c r="AM38"/>
      <c r="AN38"/>
      <c r="AO38"/>
      <c r="AP38"/>
    </row>
    <row r="39" spans="1:42" ht="16.5">
      <c r="A39" s="58"/>
      <c r="B39" s="49"/>
      <c r="C39" s="49"/>
      <c r="D39" s="49"/>
      <c r="E39" s="49"/>
      <c r="F39" s="49"/>
      <c r="G39" s="50"/>
      <c r="H39" s="59"/>
      <c r="I39" s="15"/>
      <c r="J39" s="8"/>
      <c r="K39" s="8"/>
      <c r="L39" s="8"/>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row r="40" spans="1:42" ht="16.5">
      <c r="A40" s="195" t="s">
        <v>104</v>
      </c>
      <c r="B40" s="196"/>
      <c r="C40" s="196"/>
      <c r="D40" s="196"/>
      <c r="E40" s="196"/>
      <c r="F40" s="196"/>
      <c r="G40" s="197"/>
      <c r="H40" s="57"/>
      <c r="I40" s="13"/>
      <c r="J40" s="6"/>
      <c r="K40" s="6"/>
      <c r="L40" s="6"/>
    </row>
    <row r="41" spans="1:42" ht="47.25" customHeight="1">
      <c r="A41" s="170" t="s">
        <v>9</v>
      </c>
      <c r="B41" s="171"/>
      <c r="C41" s="171"/>
      <c r="D41" s="171"/>
      <c r="E41" s="171"/>
      <c r="F41" s="171"/>
      <c r="G41" s="172"/>
      <c r="H41" s="57"/>
      <c r="I41" s="13"/>
      <c r="J41" s="6"/>
      <c r="K41" s="6"/>
      <c r="L41" s="6"/>
    </row>
    <row r="42" spans="1:42" ht="15.75" customHeight="1">
      <c r="A42" s="228" t="s">
        <v>155</v>
      </c>
      <c r="B42" s="144"/>
      <c r="C42" s="144"/>
      <c r="D42" s="144"/>
      <c r="E42" s="144"/>
      <c r="F42" s="144"/>
      <c r="G42" s="183"/>
      <c r="H42" s="57"/>
      <c r="I42" s="13"/>
      <c r="J42" s="6"/>
      <c r="K42" s="6"/>
      <c r="L42" s="6"/>
    </row>
    <row r="43" spans="1:42" ht="26.25" customHeight="1">
      <c r="A43" s="170" t="s">
        <v>103</v>
      </c>
      <c r="B43" s="171"/>
      <c r="C43" s="171"/>
      <c r="D43" s="171"/>
      <c r="E43" s="171"/>
      <c r="F43" s="171"/>
      <c r="G43" s="172"/>
      <c r="H43" s="57"/>
      <c r="I43" s="13"/>
      <c r="J43" s="6"/>
      <c r="K43" s="6"/>
      <c r="L43" s="6"/>
    </row>
    <row r="44" spans="1:42" ht="16.5">
      <c r="A44" s="228" t="s">
        <v>155</v>
      </c>
      <c r="B44" s="144"/>
      <c r="C44" s="144"/>
      <c r="D44" s="144"/>
      <c r="E44" s="144"/>
      <c r="F44" s="144"/>
      <c r="G44" s="183"/>
      <c r="H44" s="57"/>
      <c r="I44" s="13"/>
      <c r="J44" s="6"/>
      <c r="K44" s="6"/>
      <c r="L44" s="6"/>
    </row>
    <row r="45" spans="1:42" ht="49.5">
      <c r="A45" s="60" t="s">
        <v>10</v>
      </c>
      <c r="B45" s="229" t="s">
        <v>109</v>
      </c>
      <c r="C45" s="230"/>
      <c r="D45" s="60" t="s">
        <v>11</v>
      </c>
      <c r="E45" s="232" t="s">
        <v>12</v>
      </c>
      <c r="F45" s="233"/>
      <c r="G45" s="61" t="s">
        <v>13</v>
      </c>
      <c r="H45" s="57"/>
      <c r="I45" s="13"/>
      <c r="J45" s="6"/>
      <c r="K45" s="6"/>
      <c r="L45" s="6"/>
    </row>
    <row r="46" spans="1:42" ht="252" customHeight="1">
      <c r="A46" s="40" t="s">
        <v>14</v>
      </c>
      <c r="B46" s="231" t="s">
        <v>156</v>
      </c>
      <c r="C46" s="231"/>
      <c r="D46" s="40" t="s">
        <v>644</v>
      </c>
      <c r="E46" s="231" t="s">
        <v>641</v>
      </c>
      <c r="F46" s="231"/>
      <c r="G46" s="37" t="s">
        <v>640</v>
      </c>
      <c r="H46" s="62"/>
      <c r="I46" s="21"/>
      <c r="J46" s="6"/>
      <c r="K46" s="6"/>
      <c r="L46" s="6"/>
    </row>
    <row r="47" spans="1:42" ht="172.5" customHeight="1">
      <c r="A47" s="40" t="s">
        <v>15</v>
      </c>
      <c r="B47" s="231" t="s">
        <v>157</v>
      </c>
      <c r="C47" s="231"/>
      <c r="D47" s="40" t="s">
        <v>643</v>
      </c>
      <c r="E47" s="231" t="s">
        <v>402</v>
      </c>
      <c r="F47" s="231"/>
      <c r="G47" s="37" t="s">
        <v>538</v>
      </c>
      <c r="H47" s="62"/>
      <c r="I47" s="13"/>
      <c r="J47" s="6"/>
      <c r="K47" s="6"/>
      <c r="L47" s="6"/>
    </row>
    <row r="48" spans="1:42" ht="155.25" customHeight="1">
      <c r="A48" s="26" t="s">
        <v>16</v>
      </c>
      <c r="B48" s="145" t="s">
        <v>158</v>
      </c>
      <c r="C48" s="146"/>
      <c r="D48" s="26" t="s">
        <v>351</v>
      </c>
      <c r="E48" s="145" t="s">
        <v>486</v>
      </c>
      <c r="F48" s="146"/>
      <c r="G48" s="37" t="s">
        <v>646</v>
      </c>
      <c r="H48" s="62"/>
      <c r="I48" s="13"/>
      <c r="J48" s="6"/>
      <c r="K48" s="6"/>
      <c r="L48" s="6"/>
    </row>
    <row r="49" spans="1:42" ht="169.5" customHeight="1">
      <c r="A49" s="26" t="s">
        <v>102</v>
      </c>
      <c r="B49" s="145" t="s">
        <v>159</v>
      </c>
      <c r="C49" s="146"/>
      <c r="D49" s="26" t="s">
        <v>351</v>
      </c>
      <c r="E49" s="145" t="s">
        <v>394</v>
      </c>
      <c r="F49" s="146"/>
      <c r="G49" s="23" t="s">
        <v>647</v>
      </c>
      <c r="H49" s="62"/>
      <c r="I49" s="13"/>
      <c r="J49" s="6"/>
      <c r="K49" s="6"/>
      <c r="L49" s="6"/>
    </row>
    <row r="50" spans="1:42" ht="171" customHeight="1">
      <c r="A50" s="26" t="s">
        <v>642</v>
      </c>
      <c r="B50" s="151" t="s">
        <v>576</v>
      </c>
      <c r="C50" s="151"/>
      <c r="D50" s="26" t="s">
        <v>396</v>
      </c>
      <c r="E50" s="151" t="s">
        <v>397</v>
      </c>
      <c r="F50" s="151"/>
      <c r="G50" s="23" t="s">
        <v>563</v>
      </c>
      <c r="H50" s="62"/>
      <c r="I50" s="13"/>
      <c r="J50" s="6"/>
      <c r="K50" s="6"/>
      <c r="L50" s="6"/>
    </row>
    <row r="51" spans="1:42" s="3" customFormat="1" ht="261.75" customHeight="1">
      <c r="A51" s="26" t="s">
        <v>348</v>
      </c>
      <c r="B51" s="145" t="s">
        <v>160</v>
      </c>
      <c r="C51" s="146"/>
      <c r="D51" s="26" t="s">
        <v>399</v>
      </c>
      <c r="E51" s="145" t="s">
        <v>400</v>
      </c>
      <c r="F51" s="146"/>
      <c r="G51" s="23" t="s">
        <v>411</v>
      </c>
      <c r="H51" s="62"/>
      <c r="I51" s="13"/>
      <c r="J51" s="6"/>
      <c r="K51" s="6"/>
      <c r="L51" s="6"/>
      <c r="M51"/>
      <c r="N51"/>
      <c r="O51"/>
      <c r="P51"/>
      <c r="Q51"/>
      <c r="R51"/>
      <c r="S51"/>
      <c r="T51"/>
      <c r="U51"/>
      <c r="V51"/>
      <c r="W51"/>
      <c r="X51"/>
      <c r="Y51"/>
      <c r="Z51"/>
      <c r="AA51"/>
      <c r="AB51"/>
      <c r="AC51"/>
      <c r="AD51"/>
      <c r="AE51"/>
      <c r="AF51"/>
      <c r="AG51"/>
      <c r="AH51"/>
      <c r="AI51"/>
      <c r="AJ51"/>
      <c r="AK51"/>
      <c r="AL51"/>
      <c r="AM51"/>
      <c r="AN51"/>
      <c r="AO51"/>
      <c r="AP51"/>
    </row>
    <row r="52" spans="1:42" s="3" customFormat="1" ht="231.75" customHeight="1">
      <c r="A52" s="26" t="s">
        <v>349</v>
      </c>
      <c r="B52" s="145" t="s">
        <v>161</v>
      </c>
      <c r="C52" s="146"/>
      <c r="D52" s="26" t="s">
        <v>410</v>
      </c>
      <c r="E52" s="145" t="s">
        <v>398</v>
      </c>
      <c r="F52" s="146"/>
      <c r="G52" s="37" t="s">
        <v>412</v>
      </c>
      <c r="H52" s="62"/>
      <c r="I52" s="13"/>
      <c r="J52" s="6"/>
      <c r="K52" s="6"/>
      <c r="L52" s="6"/>
      <c r="M52"/>
      <c r="N52"/>
      <c r="O52"/>
      <c r="P52"/>
      <c r="Q52"/>
      <c r="R52"/>
      <c r="S52"/>
      <c r="T52"/>
      <c r="U52"/>
      <c r="V52"/>
      <c r="W52"/>
      <c r="X52"/>
      <c r="Y52"/>
      <c r="Z52"/>
      <c r="AA52"/>
      <c r="AB52"/>
      <c r="AC52"/>
      <c r="AD52"/>
      <c r="AE52"/>
      <c r="AF52"/>
      <c r="AG52"/>
      <c r="AH52"/>
      <c r="AI52"/>
      <c r="AJ52"/>
      <c r="AK52"/>
      <c r="AL52"/>
      <c r="AM52"/>
      <c r="AN52"/>
      <c r="AO52"/>
      <c r="AP52"/>
    </row>
    <row r="53" spans="1:42" s="3" customFormat="1" ht="131.25" customHeight="1">
      <c r="A53" s="26" t="s">
        <v>350</v>
      </c>
      <c r="B53" s="145" t="s">
        <v>487</v>
      </c>
      <c r="C53" s="146"/>
      <c r="D53" s="26" t="s">
        <v>288</v>
      </c>
      <c r="E53" s="145" t="s">
        <v>488</v>
      </c>
      <c r="F53" s="146"/>
      <c r="G53" s="23" t="s">
        <v>432</v>
      </c>
      <c r="H53" s="63"/>
      <c r="I53" s="13"/>
      <c r="J53" s="6"/>
      <c r="K53" s="6"/>
      <c r="L53" s="6"/>
      <c r="M53"/>
      <c r="N53"/>
      <c r="O53"/>
      <c r="P53"/>
      <c r="Q53"/>
      <c r="R53"/>
      <c r="S53"/>
      <c r="T53"/>
      <c r="U53"/>
      <c r="V53"/>
      <c r="W53"/>
      <c r="X53"/>
      <c r="Y53"/>
      <c r="Z53"/>
      <c r="AA53"/>
      <c r="AB53"/>
      <c r="AC53"/>
      <c r="AD53"/>
      <c r="AE53"/>
      <c r="AF53"/>
      <c r="AG53"/>
      <c r="AH53"/>
      <c r="AI53"/>
      <c r="AJ53"/>
      <c r="AK53"/>
      <c r="AL53"/>
      <c r="AM53"/>
      <c r="AN53"/>
      <c r="AO53"/>
      <c r="AP53"/>
    </row>
    <row r="54" spans="1:42" s="3" customFormat="1" ht="16.5">
      <c r="A54" s="194"/>
      <c r="B54" s="194"/>
      <c r="C54" s="194"/>
      <c r="D54" s="194"/>
      <c r="E54" s="194"/>
      <c r="F54" s="194"/>
      <c r="G54" s="194"/>
      <c r="H54" s="57"/>
      <c r="I54" s="13"/>
      <c r="J54" s="6"/>
      <c r="K54" s="6"/>
      <c r="L54" s="6"/>
      <c r="M54"/>
      <c r="N54"/>
      <c r="O54"/>
      <c r="P54"/>
      <c r="Q54"/>
      <c r="R54"/>
      <c r="S54"/>
      <c r="T54"/>
      <c r="U54"/>
      <c r="V54"/>
      <c r="W54"/>
      <c r="X54"/>
      <c r="Y54"/>
      <c r="Z54"/>
      <c r="AA54"/>
      <c r="AB54"/>
      <c r="AC54"/>
      <c r="AD54"/>
      <c r="AE54"/>
      <c r="AF54"/>
      <c r="AG54"/>
      <c r="AH54"/>
      <c r="AI54"/>
      <c r="AJ54"/>
      <c r="AK54"/>
      <c r="AL54"/>
      <c r="AM54"/>
      <c r="AN54"/>
      <c r="AO54"/>
      <c r="AP54"/>
    </row>
    <row r="55" spans="1:42" s="3" customFormat="1" ht="16.5">
      <c r="A55" s="195" t="s">
        <v>106</v>
      </c>
      <c r="B55" s="196"/>
      <c r="C55" s="196"/>
      <c r="D55" s="196"/>
      <c r="E55" s="196"/>
      <c r="F55" s="196"/>
      <c r="G55" s="197"/>
      <c r="H55" s="57"/>
      <c r="I55" s="13"/>
      <c r="J55" s="6"/>
      <c r="K55" s="6"/>
      <c r="L55" s="6"/>
      <c r="M55"/>
      <c r="N55"/>
      <c r="O55"/>
      <c r="P55"/>
      <c r="Q55"/>
      <c r="R55"/>
      <c r="S55"/>
      <c r="T55"/>
      <c r="U55"/>
      <c r="V55"/>
      <c r="W55"/>
      <c r="X55"/>
      <c r="Y55"/>
      <c r="Z55"/>
      <c r="AA55"/>
      <c r="AB55"/>
      <c r="AC55"/>
      <c r="AD55"/>
      <c r="AE55"/>
      <c r="AF55"/>
      <c r="AG55"/>
      <c r="AH55"/>
      <c r="AI55"/>
      <c r="AJ55"/>
      <c r="AK55"/>
      <c r="AL55"/>
      <c r="AM55"/>
      <c r="AN55"/>
      <c r="AO55"/>
      <c r="AP55"/>
    </row>
    <row r="56" spans="1:42" ht="33.75" customHeight="1">
      <c r="A56" s="170" t="s">
        <v>17</v>
      </c>
      <c r="B56" s="171"/>
      <c r="C56" s="171"/>
      <c r="D56" s="171"/>
      <c r="E56" s="171"/>
      <c r="F56" s="171"/>
      <c r="G56" s="172"/>
      <c r="H56" s="57"/>
      <c r="I56" s="13"/>
      <c r="J56" s="6"/>
      <c r="K56" s="6"/>
      <c r="L56" s="6"/>
      <c r="AF56" s="3"/>
    </row>
    <row r="57" spans="1:42" ht="16.5">
      <c r="A57" s="64" t="s">
        <v>18</v>
      </c>
      <c r="B57" s="149" t="s">
        <v>91</v>
      </c>
      <c r="C57" s="190"/>
      <c r="D57" s="150"/>
      <c r="E57" s="191" t="s">
        <v>111</v>
      </c>
      <c r="F57" s="192"/>
      <c r="G57" s="193"/>
      <c r="H57" s="57"/>
      <c r="I57" s="13"/>
      <c r="J57" s="6"/>
      <c r="K57" s="6"/>
      <c r="L57" s="6"/>
      <c r="AG57" s="3"/>
      <c r="AH57" s="3"/>
      <c r="AI57" s="3"/>
      <c r="AJ57" s="3"/>
      <c r="AK57" s="3"/>
      <c r="AL57" s="3"/>
      <c r="AM57" s="3"/>
      <c r="AN57" s="3"/>
    </row>
    <row r="58" spans="1:42">
      <c r="A58" s="26" t="s">
        <v>20</v>
      </c>
      <c r="B58" s="177">
        <v>1</v>
      </c>
      <c r="C58" s="155"/>
      <c r="D58" s="146"/>
      <c r="E58" s="152" t="s">
        <v>405</v>
      </c>
      <c r="F58" s="151"/>
      <c r="G58" s="151"/>
      <c r="H58" s="66"/>
      <c r="I58" s="6"/>
      <c r="J58" s="6"/>
      <c r="K58" s="6"/>
      <c r="L58" s="6"/>
      <c r="M58" s="22"/>
      <c r="N58" s="22"/>
      <c r="O58" s="22"/>
      <c r="P58" s="22"/>
      <c r="Q58" s="22"/>
      <c r="R58" s="22"/>
      <c r="S58" s="22"/>
      <c r="T58" s="22"/>
      <c r="U58" s="22"/>
      <c r="V58" s="22"/>
      <c r="W58" s="22"/>
      <c r="X58" s="22"/>
      <c r="Y58" s="22"/>
      <c r="Z58" s="22"/>
      <c r="AA58" s="22"/>
      <c r="AB58" s="22"/>
      <c r="AC58" s="22"/>
      <c r="AD58" s="22"/>
      <c r="AE58" s="22"/>
      <c r="AF58" s="22"/>
    </row>
    <row r="59" spans="1:42" s="22" customFormat="1" ht="30" customHeight="1">
      <c r="A59" s="26" t="s">
        <v>21</v>
      </c>
      <c r="B59" s="177">
        <v>1</v>
      </c>
      <c r="C59" s="155"/>
      <c r="D59" s="146"/>
      <c r="E59" s="152" t="s">
        <v>406</v>
      </c>
      <c r="F59" s="151"/>
      <c r="G59" s="151"/>
      <c r="H59" s="66"/>
      <c r="I59" s="6"/>
      <c r="J59" s="6"/>
      <c r="K59" s="6"/>
      <c r="L59" s="6"/>
    </row>
    <row r="60" spans="1:42" s="22" customFormat="1" ht="27" customHeight="1">
      <c r="A60" s="26" t="s">
        <v>22</v>
      </c>
      <c r="B60" s="177">
        <v>1</v>
      </c>
      <c r="C60" s="155"/>
      <c r="D60" s="146"/>
      <c r="E60" s="152" t="s">
        <v>408</v>
      </c>
      <c r="F60" s="151"/>
      <c r="G60" s="151"/>
      <c r="H60" s="66"/>
      <c r="I60" s="6"/>
      <c r="J60" s="6"/>
      <c r="K60" s="6"/>
      <c r="L60" s="6"/>
    </row>
    <row r="61" spans="1:42" s="22" customFormat="1" ht="35.25" customHeight="1">
      <c r="A61" s="26" t="s">
        <v>23</v>
      </c>
      <c r="B61" s="177">
        <v>1</v>
      </c>
      <c r="C61" s="155"/>
      <c r="D61" s="146"/>
      <c r="E61" s="152" t="s">
        <v>409</v>
      </c>
      <c r="F61" s="151"/>
      <c r="G61" s="151"/>
      <c r="H61" s="66"/>
      <c r="I61" s="6"/>
      <c r="J61" s="6"/>
      <c r="K61" s="6"/>
      <c r="L61" s="6"/>
    </row>
    <row r="62" spans="1:42" s="22" customFormat="1" ht="36.75" customHeight="1">
      <c r="A62" s="26" t="s">
        <v>29</v>
      </c>
      <c r="B62" s="178"/>
      <c r="C62" s="179"/>
      <c r="D62" s="180"/>
      <c r="E62" s="153"/>
      <c r="F62" s="153"/>
      <c r="G62" s="153"/>
      <c r="H62" s="66"/>
      <c r="I62" s="6"/>
      <c r="J62" s="6"/>
      <c r="K62" s="6"/>
      <c r="L62" s="6"/>
    </row>
    <row r="63" spans="1:42" s="22" customFormat="1" ht="15.75" customHeight="1">
      <c r="A63" s="26" t="s">
        <v>30</v>
      </c>
      <c r="B63" s="178"/>
      <c r="C63" s="179"/>
      <c r="D63" s="180"/>
      <c r="E63" s="153"/>
      <c r="F63" s="153"/>
      <c r="G63" s="153"/>
      <c r="H63" s="66"/>
      <c r="I63" s="6"/>
      <c r="J63" s="6"/>
      <c r="K63" s="6"/>
      <c r="L63" s="6"/>
    </row>
    <row r="64" spans="1:42" s="22" customFormat="1" ht="15.75" customHeight="1">
      <c r="A64" s="26" t="s">
        <v>95</v>
      </c>
      <c r="B64" s="178"/>
      <c r="C64" s="179"/>
      <c r="D64" s="180"/>
      <c r="E64" s="153"/>
      <c r="F64" s="153"/>
      <c r="G64" s="153"/>
      <c r="H64" s="66"/>
      <c r="I64" s="6"/>
      <c r="J64" s="6"/>
      <c r="K64" s="6"/>
      <c r="L64" s="6"/>
    </row>
    <row r="65" spans="1:51" s="22" customFormat="1">
      <c r="A65" s="26" t="s">
        <v>96</v>
      </c>
      <c r="B65" s="178"/>
      <c r="C65" s="179"/>
      <c r="D65" s="180"/>
      <c r="E65" s="153"/>
      <c r="F65" s="153"/>
      <c r="G65" s="153"/>
      <c r="H65" s="66"/>
      <c r="I65" s="6"/>
      <c r="J65" s="6"/>
      <c r="K65" s="6"/>
      <c r="L65" s="6"/>
    </row>
    <row r="66" spans="1:51" s="22" customFormat="1">
      <c r="A66" s="26" t="s">
        <v>97</v>
      </c>
      <c r="B66" s="178"/>
      <c r="C66" s="179"/>
      <c r="D66" s="180"/>
      <c r="E66" s="153"/>
      <c r="F66" s="153"/>
      <c r="G66" s="153"/>
      <c r="H66" s="66"/>
      <c r="I66" s="6"/>
      <c r="J66" s="6"/>
      <c r="K66" s="6"/>
      <c r="L66" s="6"/>
    </row>
    <row r="67" spans="1:51" s="22" customFormat="1">
      <c r="A67" s="26" t="s">
        <v>98</v>
      </c>
      <c r="B67" s="178"/>
      <c r="C67" s="179"/>
      <c r="D67" s="180"/>
      <c r="E67" s="153"/>
      <c r="F67" s="153"/>
      <c r="G67" s="153"/>
      <c r="H67" s="66"/>
      <c r="I67" s="6"/>
      <c r="J67" s="6"/>
      <c r="K67" s="6"/>
      <c r="L67" s="6"/>
    </row>
    <row r="68" spans="1:51" s="22" customFormat="1">
      <c r="A68" s="26" t="s">
        <v>99</v>
      </c>
      <c r="B68" s="178"/>
      <c r="C68" s="179"/>
      <c r="D68" s="180"/>
      <c r="E68" s="153"/>
      <c r="F68" s="153"/>
      <c r="G68" s="153"/>
      <c r="H68" s="66"/>
      <c r="I68" s="6"/>
      <c r="J68" s="6"/>
      <c r="K68" s="6"/>
      <c r="L68" s="6"/>
    </row>
    <row r="69" spans="1:51" s="22" customFormat="1">
      <c r="A69" s="26" t="s">
        <v>100</v>
      </c>
      <c r="B69" s="178"/>
      <c r="C69" s="179"/>
      <c r="D69" s="180"/>
      <c r="E69" s="153"/>
      <c r="F69" s="153"/>
      <c r="G69" s="153"/>
      <c r="H69" s="66"/>
      <c r="I69" s="6"/>
      <c r="J69" s="6"/>
      <c r="K69" s="6"/>
      <c r="L69" s="6"/>
    </row>
    <row r="70" spans="1:51" s="22" customFormat="1" ht="16.5">
      <c r="A70" s="67"/>
      <c r="B70" s="68"/>
      <c r="C70" s="68"/>
      <c r="D70" s="68"/>
      <c r="E70" s="68"/>
      <c r="F70" s="68"/>
      <c r="G70" s="69"/>
      <c r="H70" s="46"/>
      <c r="I70" s="15"/>
      <c r="J70" s="8"/>
      <c r="K70" s="8"/>
      <c r="L70" s="8"/>
      <c r="M70" s="3"/>
      <c r="N70" s="3"/>
      <c r="O70" s="3"/>
      <c r="P70" s="3"/>
      <c r="Q70" s="3"/>
      <c r="R70" s="3"/>
      <c r="S70" s="3"/>
      <c r="T70" s="3"/>
      <c r="U70" s="3"/>
      <c r="V70" s="3"/>
      <c r="W70" s="3"/>
      <c r="X70" s="3"/>
      <c r="Y70" s="3"/>
      <c r="Z70" s="3"/>
      <c r="AA70" s="3"/>
      <c r="AB70" s="3"/>
      <c r="AC70" s="3"/>
      <c r="AD70"/>
      <c r="AE70"/>
      <c r="AF70"/>
    </row>
    <row r="71" spans="1:51" ht="45.75" customHeight="1">
      <c r="A71" s="170" t="s">
        <v>24</v>
      </c>
      <c r="B71" s="171"/>
      <c r="C71" s="171"/>
      <c r="D71" s="171"/>
      <c r="E71" s="171"/>
      <c r="F71" s="171"/>
      <c r="G71" s="172"/>
      <c r="H71" s="57"/>
      <c r="I71" s="13"/>
      <c r="J71" s="6"/>
      <c r="K71" s="6"/>
      <c r="L71" s="6"/>
      <c r="AD71" s="3"/>
      <c r="AE71" s="3"/>
      <c r="AQ71" s="3"/>
      <c r="AR71" s="3"/>
      <c r="AS71" s="3"/>
      <c r="AT71" s="3"/>
      <c r="AU71" s="3"/>
      <c r="AV71" s="3"/>
      <c r="AW71" s="3"/>
      <c r="AX71" s="3"/>
      <c r="AY71" s="3"/>
    </row>
    <row r="72" spans="1:51" s="3" customFormat="1" ht="16.5">
      <c r="A72" s="64" t="s">
        <v>18</v>
      </c>
      <c r="B72" s="173" t="s">
        <v>19</v>
      </c>
      <c r="C72" s="173"/>
      <c r="D72" s="173"/>
      <c r="E72" s="173" t="s">
        <v>110</v>
      </c>
      <c r="F72" s="173"/>
      <c r="G72" s="173"/>
      <c r="H72" s="57"/>
      <c r="I72" s="13"/>
      <c r="J72" s="6"/>
      <c r="K72" s="6"/>
      <c r="L72" s="6"/>
      <c r="M72"/>
      <c r="N72"/>
      <c r="O72"/>
      <c r="P72"/>
      <c r="Q72"/>
      <c r="R72"/>
      <c r="S72"/>
      <c r="T72"/>
      <c r="U72"/>
      <c r="V72"/>
      <c r="W72"/>
      <c r="X72"/>
      <c r="Y72"/>
      <c r="Z72"/>
      <c r="AA72"/>
      <c r="AB72"/>
      <c r="AC72"/>
      <c r="AD72"/>
      <c r="AE72"/>
      <c r="AF72"/>
      <c r="AG72"/>
      <c r="AH72"/>
      <c r="AI72"/>
      <c r="AJ72"/>
      <c r="AK72"/>
      <c r="AL72"/>
      <c r="AM72"/>
      <c r="AN72"/>
      <c r="AQ72"/>
      <c r="AR72"/>
      <c r="AS72"/>
      <c r="AT72"/>
      <c r="AU72"/>
      <c r="AV72"/>
      <c r="AW72"/>
      <c r="AX72"/>
      <c r="AY72"/>
    </row>
    <row r="73" spans="1:51" ht="16.5">
      <c r="A73" s="26" t="s">
        <v>20</v>
      </c>
      <c r="B73" s="181">
        <v>1</v>
      </c>
      <c r="C73" s="151"/>
      <c r="D73" s="151"/>
      <c r="E73" s="152" t="s">
        <v>162</v>
      </c>
      <c r="F73" s="151"/>
      <c r="G73" s="151"/>
      <c r="H73" s="66"/>
      <c r="I73" s="13"/>
      <c r="J73" s="6"/>
      <c r="K73" s="6"/>
      <c r="L73" s="6"/>
      <c r="AF73" s="3"/>
    </row>
    <row r="74" spans="1:51" ht="16.5">
      <c r="A74" s="26" t="s">
        <v>21</v>
      </c>
      <c r="B74" s="181">
        <v>1</v>
      </c>
      <c r="C74" s="151"/>
      <c r="D74" s="151"/>
      <c r="E74" s="152" t="s">
        <v>162</v>
      </c>
      <c r="F74" s="151"/>
      <c r="G74" s="151"/>
      <c r="H74" s="66"/>
      <c r="I74" s="13"/>
      <c r="J74" s="6"/>
      <c r="K74" s="6"/>
      <c r="L74" s="6"/>
      <c r="AG74" s="3"/>
      <c r="AH74" s="3"/>
      <c r="AI74" s="3"/>
      <c r="AJ74" s="3"/>
      <c r="AK74" s="3"/>
      <c r="AL74" s="3"/>
      <c r="AM74" s="3"/>
      <c r="AN74" s="3"/>
    </row>
    <row r="75" spans="1:51" ht="16.5">
      <c r="A75" s="26" t="s">
        <v>22</v>
      </c>
      <c r="B75" s="181">
        <v>1</v>
      </c>
      <c r="C75" s="151"/>
      <c r="D75" s="151"/>
      <c r="E75" s="152" t="s">
        <v>162</v>
      </c>
      <c r="F75" s="151"/>
      <c r="G75" s="151"/>
      <c r="H75" s="66"/>
      <c r="I75" s="13"/>
      <c r="J75" s="6"/>
      <c r="K75" s="6"/>
      <c r="L75" s="6"/>
    </row>
    <row r="76" spans="1:51" ht="16.5">
      <c r="A76" s="26" t="s">
        <v>23</v>
      </c>
      <c r="B76" s="181">
        <v>1</v>
      </c>
      <c r="C76" s="151"/>
      <c r="D76" s="151"/>
      <c r="E76" s="152" t="s">
        <v>407</v>
      </c>
      <c r="F76" s="151"/>
      <c r="G76" s="151"/>
      <c r="H76" s="66"/>
      <c r="I76" s="13"/>
      <c r="J76" s="6"/>
      <c r="K76" s="6"/>
      <c r="L76" s="6"/>
    </row>
    <row r="77" spans="1:51" ht="16.5">
      <c r="A77" s="26" t="s">
        <v>29</v>
      </c>
      <c r="B77" s="181">
        <v>1</v>
      </c>
      <c r="C77" s="151"/>
      <c r="D77" s="151"/>
      <c r="E77" s="152" t="s">
        <v>407</v>
      </c>
      <c r="F77" s="151"/>
      <c r="G77" s="151"/>
      <c r="H77" s="66"/>
      <c r="I77" s="13"/>
      <c r="J77" s="6"/>
      <c r="K77" s="6"/>
      <c r="L77" s="6"/>
    </row>
    <row r="78" spans="1:51" ht="16.5">
      <c r="A78" s="26" t="s">
        <v>30</v>
      </c>
      <c r="B78" s="181">
        <v>1</v>
      </c>
      <c r="C78" s="151"/>
      <c r="D78" s="151"/>
      <c r="E78" s="152" t="s">
        <v>407</v>
      </c>
      <c r="F78" s="151"/>
      <c r="G78" s="151"/>
      <c r="H78" s="66"/>
      <c r="I78" s="13"/>
      <c r="J78" s="6"/>
      <c r="K78" s="6"/>
      <c r="L78" s="6"/>
    </row>
    <row r="79" spans="1:51" ht="16.5">
      <c r="A79" s="26" t="s">
        <v>95</v>
      </c>
      <c r="B79" s="151"/>
      <c r="C79" s="151"/>
      <c r="D79" s="151"/>
      <c r="E79" s="151"/>
      <c r="F79" s="151"/>
      <c r="G79" s="151"/>
      <c r="H79" s="66"/>
      <c r="I79" s="13"/>
      <c r="J79" s="6"/>
      <c r="K79" s="6"/>
      <c r="L79" s="6"/>
    </row>
    <row r="80" spans="1:51" ht="16.5">
      <c r="A80" s="26" t="s">
        <v>96</v>
      </c>
      <c r="B80" s="151"/>
      <c r="C80" s="151"/>
      <c r="D80" s="151"/>
      <c r="E80" s="151"/>
      <c r="F80" s="151"/>
      <c r="G80" s="151"/>
      <c r="H80" s="66"/>
      <c r="I80" s="13"/>
      <c r="J80" s="6"/>
      <c r="K80" s="6"/>
      <c r="L80" s="6"/>
    </row>
    <row r="81" spans="1:12" ht="16.5">
      <c r="A81" s="26" t="s">
        <v>101</v>
      </c>
      <c r="B81" s="151"/>
      <c r="C81" s="151"/>
      <c r="D81" s="151"/>
      <c r="E81" s="151"/>
      <c r="F81" s="151"/>
      <c r="G81" s="151"/>
      <c r="H81" s="66"/>
      <c r="I81" s="13"/>
      <c r="J81" s="6"/>
      <c r="K81" s="6"/>
      <c r="L81" s="6"/>
    </row>
    <row r="82" spans="1:12" ht="16.5">
      <c r="A82" s="26" t="s">
        <v>98</v>
      </c>
      <c r="B82" s="151"/>
      <c r="C82" s="151"/>
      <c r="D82" s="151"/>
      <c r="E82" s="151"/>
      <c r="F82" s="151"/>
      <c r="G82" s="151"/>
      <c r="H82" s="66"/>
      <c r="I82" s="13"/>
      <c r="J82" s="6"/>
      <c r="K82" s="6"/>
      <c r="L82" s="6"/>
    </row>
    <row r="83" spans="1:12" ht="16.5">
      <c r="A83" s="26" t="s">
        <v>99</v>
      </c>
      <c r="B83" s="151"/>
      <c r="C83" s="151"/>
      <c r="D83" s="151"/>
      <c r="E83" s="151"/>
      <c r="F83" s="151"/>
      <c r="G83" s="151"/>
      <c r="H83" s="66"/>
      <c r="I83" s="13"/>
      <c r="J83" s="6"/>
      <c r="K83" s="6"/>
      <c r="L83" s="6"/>
    </row>
    <row r="84" spans="1:12" ht="16.5">
      <c r="A84" s="26" t="s">
        <v>100</v>
      </c>
      <c r="B84" s="151"/>
      <c r="C84" s="151"/>
      <c r="D84" s="151"/>
      <c r="E84" s="151"/>
      <c r="F84" s="151"/>
      <c r="G84" s="151"/>
      <c r="H84" s="66"/>
      <c r="I84" s="13"/>
      <c r="J84" s="6"/>
      <c r="K84" s="6"/>
      <c r="L84" s="6"/>
    </row>
    <row r="85" spans="1:12" ht="16.5">
      <c r="A85" s="234"/>
      <c r="B85" s="235"/>
      <c r="C85" s="235"/>
      <c r="D85" s="235"/>
      <c r="E85" s="235"/>
      <c r="F85" s="235"/>
      <c r="G85" s="235"/>
      <c r="H85" s="57"/>
      <c r="I85" s="13"/>
      <c r="J85" s="6"/>
      <c r="K85" s="6"/>
      <c r="L85" s="6"/>
    </row>
    <row r="86" spans="1:12" ht="16.5">
      <c r="A86" s="58"/>
      <c r="B86" s="49"/>
      <c r="C86" s="49"/>
      <c r="D86" s="49"/>
      <c r="E86" s="49"/>
      <c r="F86" s="49"/>
      <c r="G86" s="50"/>
      <c r="H86" s="46"/>
      <c r="I86" s="13"/>
      <c r="J86" s="6"/>
      <c r="K86" s="6"/>
      <c r="L86" s="6"/>
    </row>
    <row r="87" spans="1:12" ht="48" customHeight="1">
      <c r="A87" s="170" t="s">
        <v>25</v>
      </c>
      <c r="B87" s="171"/>
      <c r="C87" s="171"/>
      <c r="D87" s="171"/>
      <c r="E87" s="171"/>
      <c r="F87" s="171"/>
      <c r="G87" s="172"/>
      <c r="H87" s="57"/>
      <c r="I87" s="13"/>
      <c r="J87" s="6"/>
      <c r="K87" s="6"/>
      <c r="L87" s="6"/>
    </row>
    <row r="88" spans="1:12" ht="16.5">
      <c r="A88" s="70" t="s">
        <v>18</v>
      </c>
      <c r="B88" s="70" t="s">
        <v>26</v>
      </c>
      <c r="C88" s="173" t="s">
        <v>27</v>
      </c>
      <c r="D88" s="173"/>
      <c r="E88" s="173" t="s">
        <v>28</v>
      </c>
      <c r="F88" s="173"/>
      <c r="G88" s="70" t="s">
        <v>112</v>
      </c>
      <c r="H88" s="57"/>
      <c r="I88" s="13"/>
      <c r="J88" s="6"/>
      <c r="K88" s="6"/>
      <c r="L88" s="6"/>
    </row>
    <row r="89" spans="1:12" ht="28.5">
      <c r="A89" s="26" t="s">
        <v>20</v>
      </c>
      <c r="B89" s="26">
        <v>18</v>
      </c>
      <c r="C89" s="145">
        <v>18</v>
      </c>
      <c r="D89" s="146"/>
      <c r="E89" s="151">
        <v>0</v>
      </c>
      <c r="F89" s="151"/>
      <c r="G89" s="23" t="s">
        <v>162</v>
      </c>
      <c r="H89" s="57"/>
      <c r="I89" s="13"/>
      <c r="J89" s="6"/>
      <c r="K89" s="6"/>
      <c r="L89" s="6"/>
    </row>
    <row r="90" spans="1:12" ht="28.5">
      <c r="A90" s="26" t="s">
        <v>21</v>
      </c>
      <c r="B90" s="26">
        <v>4</v>
      </c>
      <c r="C90" s="145">
        <v>4</v>
      </c>
      <c r="D90" s="146"/>
      <c r="E90" s="151">
        <v>0</v>
      </c>
      <c r="F90" s="151"/>
      <c r="G90" s="23" t="s">
        <v>162</v>
      </c>
      <c r="H90" s="57"/>
      <c r="I90" s="13"/>
      <c r="J90" s="6"/>
      <c r="K90" s="6"/>
      <c r="L90" s="6"/>
    </row>
    <row r="91" spans="1:12" ht="28.5">
      <c r="A91" s="26" t="s">
        <v>22</v>
      </c>
      <c r="B91" s="26">
        <v>12</v>
      </c>
      <c r="C91" s="145">
        <v>12</v>
      </c>
      <c r="D91" s="146"/>
      <c r="E91" s="151">
        <v>0</v>
      </c>
      <c r="F91" s="151"/>
      <c r="G91" s="23" t="s">
        <v>162</v>
      </c>
      <c r="H91" s="57"/>
      <c r="I91" s="13"/>
      <c r="J91" s="6"/>
      <c r="K91" s="6"/>
      <c r="L91" s="6"/>
    </row>
    <row r="92" spans="1:12" ht="28.5">
      <c r="A92" s="26" t="s">
        <v>23</v>
      </c>
      <c r="B92" s="26">
        <v>22</v>
      </c>
      <c r="C92" s="145">
        <v>22</v>
      </c>
      <c r="D92" s="146"/>
      <c r="E92" s="151">
        <v>0</v>
      </c>
      <c r="F92" s="151"/>
      <c r="G92" s="23" t="s">
        <v>407</v>
      </c>
      <c r="H92" s="57"/>
      <c r="I92" s="13"/>
      <c r="J92" s="6"/>
      <c r="K92" s="6"/>
      <c r="L92" s="6"/>
    </row>
    <row r="93" spans="1:12" ht="28.5">
      <c r="A93" s="26" t="s">
        <v>29</v>
      </c>
      <c r="B93" s="26">
        <v>24</v>
      </c>
      <c r="C93" s="145">
        <v>24</v>
      </c>
      <c r="D93" s="146"/>
      <c r="E93" s="151">
        <v>0</v>
      </c>
      <c r="F93" s="151"/>
      <c r="G93" s="23" t="s">
        <v>407</v>
      </c>
      <c r="H93" s="57"/>
      <c r="I93" s="13"/>
      <c r="J93" s="6"/>
      <c r="K93" s="6"/>
      <c r="L93" s="6"/>
    </row>
    <row r="94" spans="1:12" ht="28.5">
      <c r="A94" s="26" t="s">
        <v>30</v>
      </c>
      <c r="B94" s="26">
        <v>26</v>
      </c>
      <c r="C94" s="145">
        <v>26</v>
      </c>
      <c r="D94" s="146"/>
      <c r="E94" s="151">
        <v>0</v>
      </c>
      <c r="F94" s="151"/>
      <c r="G94" s="23" t="s">
        <v>407</v>
      </c>
      <c r="H94" s="57"/>
      <c r="I94" s="13"/>
      <c r="J94" s="6"/>
      <c r="K94" s="6"/>
      <c r="L94" s="6"/>
    </row>
    <row r="95" spans="1:12" ht="16.5">
      <c r="A95" s="26" t="s">
        <v>95</v>
      </c>
      <c r="B95" s="26"/>
      <c r="C95" s="145"/>
      <c r="D95" s="146"/>
      <c r="E95" s="151"/>
      <c r="F95" s="151"/>
      <c r="G95" s="26"/>
      <c r="H95" s="57"/>
      <c r="I95" s="13"/>
      <c r="J95" s="6"/>
      <c r="K95" s="6"/>
      <c r="L95" s="6"/>
    </row>
    <row r="96" spans="1:12" ht="16.5">
      <c r="A96" s="26" t="s">
        <v>96</v>
      </c>
      <c r="B96" s="26"/>
      <c r="C96" s="145"/>
      <c r="D96" s="146"/>
      <c r="E96" s="151"/>
      <c r="F96" s="151"/>
      <c r="G96" s="26"/>
      <c r="H96" s="57"/>
      <c r="I96" s="13"/>
      <c r="J96" s="6"/>
      <c r="K96" s="6"/>
      <c r="L96" s="6"/>
    </row>
    <row r="97" spans="1:51" ht="16.5">
      <c r="A97" s="26" t="s">
        <v>101</v>
      </c>
      <c r="B97" s="26"/>
      <c r="C97" s="145"/>
      <c r="D97" s="146"/>
      <c r="E97" s="151"/>
      <c r="F97" s="151"/>
      <c r="G97" s="26"/>
      <c r="H97" s="57"/>
      <c r="I97" s="13"/>
      <c r="J97" s="6"/>
      <c r="K97" s="6"/>
      <c r="L97" s="6"/>
    </row>
    <row r="98" spans="1:51" ht="16.5">
      <c r="A98" s="26" t="s">
        <v>98</v>
      </c>
      <c r="B98" s="26"/>
      <c r="C98" s="145"/>
      <c r="D98" s="146"/>
      <c r="E98" s="151"/>
      <c r="F98" s="151"/>
      <c r="G98" s="26"/>
      <c r="H98" s="57"/>
      <c r="I98" s="13"/>
      <c r="J98" s="6"/>
      <c r="K98" s="6"/>
      <c r="L98" s="6"/>
    </row>
    <row r="99" spans="1:51" ht="16.5">
      <c r="A99" s="26" t="s">
        <v>99</v>
      </c>
      <c r="B99" s="26"/>
      <c r="C99" s="145"/>
      <c r="D99" s="146"/>
      <c r="E99" s="151"/>
      <c r="F99" s="151"/>
      <c r="G99" s="26"/>
      <c r="H99" s="57"/>
      <c r="I99" s="13"/>
      <c r="J99" s="6"/>
      <c r="K99" s="6"/>
      <c r="L99" s="6"/>
    </row>
    <row r="100" spans="1:51" ht="16.5">
      <c r="A100" s="123" t="s">
        <v>100</v>
      </c>
      <c r="B100" s="123"/>
      <c r="C100" s="270"/>
      <c r="D100" s="271"/>
      <c r="E100" s="158"/>
      <c r="F100" s="158"/>
      <c r="G100" s="123"/>
      <c r="H100" s="57"/>
      <c r="I100" s="13"/>
      <c r="J100" s="6"/>
      <c r="K100" s="6"/>
      <c r="L100" s="6"/>
    </row>
    <row r="101" spans="1:51" ht="243" customHeight="1">
      <c r="A101" s="74"/>
      <c r="B101" s="75"/>
      <c r="C101" s="75"/>
      <c r="D101" s="75"/>
      <c r="E101" s="75"/>
      <c r="F101" s="75"/>
      <c r="G101" s="75"/>
      <c r="H101" s="59"/>
      <c r="I101" s="15"/>
      <c r="J101" s="8"/>
      <c r="K101" s="8"/>
      <c r="L101" s="8"/>
      <c r="M101" s="3"/>
      <c r="N101" s="3"/>
      <c r="O101" s="3"/>
      <c r="P101" s="3"/>
      <c r="Q101" s="3"/>
      <c r="R101" s="3"/>
      <c r="S101" s="3"/>
      <c r="T101" s="3"/>
      <c r="U101" s="3"/>
      <c r="V101" s="3"/>
      <c r="W101" s="3"/>
      <c r="X101" s="3"/>
      <c r="Y101" s="3"/>
      <c r="Z101" s="3"/>
      <c r="AA101" s="3"/>
      <c r="AB101" s="3"/>
      <c r="AC101" s="3"/>
    </row>
    <row r="102" spans="1:51" ht="55.5" customHeight="1">
      <c r="A102" s="164" t="s">
        <v>118</v>
      </c>
      <c r="B102" s="165"/>
      <c r="C102" s="165"/>
      <c r="D102" s="165"/>
      <c r="E102" s="165"/>
      <c r="F102" s="165"/>
      <c r="G102" s="166"/>
      <c r="H102" s="46"/>
      <c r="I102" s="13"/>
      <c r="J102" s="6"/>
      <c r="K102" s="6"/>
      <c r="L102" s="6"/>
    </row>
    <row r="103" spans="1:51" ht="80.25" customHeight="1">
      <c r="A103" s="71" t="s">
        <v>32</v>
      </c>
      <c r="B103" s="71" t="s">
        <v>33</v>
      </c>
      <c r="C103" s="71" t="s">
        <v>34</v>
      </c>
      <c r="D103" s="71" t="s">
        <v>35</v>
      </c>
      <c r="E103" s="71" t="s">
        <v>36</v>
      </c>
      <c r="F103" s="71" t="s">
        <v>37</v>
      </c>
      <c r="G103" s="71" t="s">
        <v>38</v>
      </c>
      <c r="H103" s="57"/>
      <c r="I103" s="13"/>
      <c r="J103" s="6"/>
      <c r="K103" s="6"/>
      <c r="L103" s="6"/>
      <c r="AD103" s="3"/>
      <c r="AE103" s="3"/>
      <c r="AQ103" s="3"/>
      <c r="AR103" s="3"/>
      <c r="AS103" s="3"/>
      <c r="AT103" s="3"/>
      <c r="AU103" s="3"/>
      <c r="AV103" s="3"/>
      <c r="AW103" s="3"/>
      <c r="AX103" s="3"/>
      <c r="AY103" s="3"/>
    </row>
    <row r="104" spans="1:51" s="3" customFormat="1" ht="49.5" customHeight="1">
      <c r="A104" s="161" t="s">
        <v>197</v>
      </c>
      <c r="B104" s="252"/>
      <c r="C104" s="252"/>
      <c r="D104" s="252"/>
      <c r="E104" s="252"/>
      <c r="F104" s="252"/>
      <c r="G104" s="253"/>
      <c r="H104" s="57"/>
      <c r="I104" s="13"/>
      <c r="J104" s="6"/>
      <c r="K104" s="6"/>
      <c r="L104" s="6"/>
      <c r="M104"/>
      <c r="N104"/>
      <c r="O104"/>
      <c r="P104"/>
      <c r="Q104"/>
      <c r="R104"/>
      <c r="S104"/>
      <c r="T104"/>
      <c r="U104"/>
      <c r="V104"/>
      <c r="W104"/>
      <c r="X104"/>
      <c r="Y104"/>
      <c r="Z104"/>
      <c r="AA104"/>
      <c r="AB104"/>
      <c r="AC104"/>
      <c r="AD104"/>
      <c r="AE104"/>
      <c r="AF104"/>
      <c r="AG104"/>
      <c r="AH104"/>
      <c r="AI104"/>
      <c r="AJ104"/>
      <c r="AK104"/>
      <c r="AL104"/>
      <c r="AM104"/>
      <c r="AN104"/>
      <c r="AQ104"/>
      <c r="AR104"/>
      <c r="AS104"/>
      <c r="AT104"/>
      <c r="AU104"/>
      <c r="AV104"/>
      <c r="AW104"/>
      <c r="AX104"/>
      <c r="AY104"/>
    </row>
    <row r="105" spans="1:51" ht="172.5" customHeight="1">
      <c r="A105" s="28" t="s">
        <v>414</v>
      </c>
      <c r="B105" s="26" t="s">
        <v>163</v>
      </c>
      <c r="C105" s="26">
        <v>3480</v>
      </c>
      <c r="D105" s="26" t="s">
        <v>164</v>
      </c>
      <c r="E105" s="26" t="s">
        <v>415</v>
      </c>
      <c r="F105" s="72">
        <v>0.28000000000000003</v>
      </c>
      <c r="G105" s="26" t="s">
        <v>413</v>
      </c>
      <c r="H105" s="57"/>
      <c r="I105" s="13"/>
      <c r="J105" s="6"/>
      <c r="K105" s="6"/>
      <c r="L105" s="6"/>
      <c r="AF105" s="3"/>
    </row>
    <row r="106" spans="1:51" ht="238.5" customHeight="1">
      <c r="A106" s="28" t="s">
        <v>416</v>
      </c>
      <c r="B106" s="26" t="s">
        <v>165</v>
      </c>
      <c r="C106" s="26">
        <v>60</v>
      </c>
      <c r="D106" s="26" t="s">
        <v>166</v>
      </c>
      <c r="E106" s="26" t="s">
        <v>417</v>
      </c>
      <c r="F106" s="72">
        <v>0.38</v>
      </c>
      <c r="G106" s="26" t="s">
        <v>418</v>
      </c>
      <c r="H106" s="57"/>
      <c r="I106" s="13"/>
      <c r="J106" s="6"/>
      <c r="K106" s="6"/>
      <c r="L106" s="6"/>
      <c r="AG106" s="3"/>
      <c r="AH106" s="3"/>
      <c r="AI106" s="3"/>
      <c r="AJ106" s="3"/>
      <c r="AK106" s="3"/>
      <c r="AL106" s="3"/>
      <c r="AM106" s="3"/>
      <c r="AN106" s="3"/>
    </row>
    <row r="107" spans="1:51" ht="60" customHeight="1">
      <c r="A107" s="161" t="s">
        <v>198</v>
      </c>
      <c r="B107" s="252"/>
      <c r="C107" s="252"/>
      <c r="D107" s="252"/>
      <c r="E107" s="252"/>
      <c r="F107" s="252"/>
      <c r="G107" s="253"/>
      <c r="H107" s="57"/>
      <c r="I107" s="13"/>
      <c r="J107" s="6"/>
      <c r="K107" s="6"/>
      <c r="L107" s="6"/>
    </row>
    <row r="108" spans="1:51" ht="252" customHeight="1">
      <c r="A108" s="29" t="s">
        <v>539</v>
      </c>
      <c r="B108" s="29" t="s">
        <v>540</v>
      </c>
      <c r="C108" s="29" t="s">
        <v>541</v>
      </c>
      <c r="D108" s="29" t="s">
        <v>542</v>
      </c>
      <c r="E108" s="135" t="s">
        <v>654</v>
      </c>
      <c r="F108" s="29" t="s">
        <v>543</v>
      </c>
      <c r="G108" s="29"/>
      <c r="H108" s="57"/>
      <c r="I108" s="13"/>
      <c r="J108" s="6"/>
      <c r="K108" s="6"/>
      <c r="L108" s="6"/>
    </row>
    <row r="109" spans="1:51" ht="409.6" customHeight="1">
      <c r="A109" s="272" t="s">
        <v>673</v>
      </c>
      <c r="B109" s="29" t="s">
        <v>668</v>
      </c>
      <c r="C109" s="274" t="s">
        <v>669</v>
      </c>
      <c r="D109" s="29" t="s">
        <v>670</v>
      </c>
      <c r="E109" s="29" t="s">
        <v>671</v>
      </c>
      <c r="F109" s="72">
        <v>7.0000000000000007E-2</v>
      </c>
      <c r="G109" s="29" t="s">
        <v>672</v>
      </c>
      <c r="H109" s="57"/>
      <c r="I109" s="13"/>
      <c r="J109" s="6"/>
      <c r="K109" s="6"/>
      <c r="L109" s="6"/>
    </row>
    <row r="110" spans="1:51" ht="189" customHeight="1">
      <c r="A110" s="29" t="s">
        <v>556</v>
      </c>
      <c r="B110" s="29" t="s">
        <v>557</v>
      </c>
      <c r="C110" s="29" t="s">
        <v>558</v>
      </c>
      <c r="D110" s="29" t="s">
        <v>559</v>
      </c>
      <c r="E110" s="29" t="s">
        <v>560</v>
      </c>
      <c r="F110" s="103">
        <v>0.5</v>
      </c>
      <c r="G110" s="65" t="s">
        <v>561</v>
      </c>
      <c r="H110" s="57"/>
      <c r="I110" s="13"/>
      <c r="J110" s="6"/>
      <c r="K110" s="6"/>
      <c r="L110" s="6"/>
    </row>
    <row r="111" spans="1:51" ht="45.75" customHeight="1">
      <c r="A111" s="258" t="s">
        <v>92</v>
      </c>
      <c r="B111" s="258"/>
      <c r="C111" s="258"/>
      <c r="D111" s="258"/>
      <c r="E111" s="258"/>
      <c r="F111" s="258"/>
      <c r="G111" s="258"/>
      <c r="H111" s="57"/>
      <c r="I111" s="13"/>
      <c r="J111" s="6"/>
      <c r="K111" s="6"/>
      <c r="L111" s="6"/>
    </row>
    <row r="112" spans="1:51" ht="37.5" customHeight="1">
      <c r="A112" s="259" t="s">
        <v>32</v>
      </c>
      <c r="B112" s="259"/>
      <c r="C112" s="143" t="s">
        <v>39</v>
      </c>
      <c r="D112" s="142" t="s">
        <v>40</v>
      </c>
      <c r="E112" s="142" t="s">
        <v>41</v>
      </c>
      <c r="F112" s="260" t="s">
        <v>42</v>
      </c>
      <c r="G112" s="261"/>
      <c r="H112" s="57"/>
      <c r="I112" s="13"/>
      <c r="J112" s="6"/>
      <c r="K112" s="6"/>
      <c r="L112" s="6"/>
    </row>
    <row r="113" spans="1:55" ht="34.5" customHeight="1">
      <c r="A113" s="238"/>
      <c r="B113" s="239"/>
      <c r="C113" s="73"/>
      <c r="D113" s="73"/>
      <c r="E113" s="73"/>
      <c r="F113" s="194"/>
      <c r="G113" s="194"/>
      <c r="H113" s="57"/>
      <c r="I113" s="13"/>
      <c r="J113" s="6"/>
      <c r="K113" s="6"/>
      <c r="L113" s="6"/>
      <c r="AN113" s="39"/>
      <c r="AO113" s="39"/>
      <c r="AP113" s="39"/>
      <c r="AQ113" s="39"/>
      <c r="AR113" s="39"/>
      <c r="AS113" s="39"/>
      <c r="AT113" s="39"/>
      <c r="AU113" s="39"/>
    </row>
    <row r="114" spans="1:55" ht="30.75" customHeight="1">
      <c r="A114" s="194"/>
      <c r="B114" s="194"/>
      <c r="C114" s="73"/>
      <c r="D114" s="73"/>
      <c r="E114" s="73"/>
      <c r="F114" s="194"/>
      <c r="G114" s="194"/>
      <c r="H114" s="46"/>
      <c r="I114" s="30"/>
      <c r="J114" s="38"/>
      <c r="K114" s="38"/>
      <c r="L114" s="38"/>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row>
    <row r="115" spans="1:55" ht="16.5">
      <c r="A115" s="194"/>
      <c r="B115" s="173"/>
      <c r="C115" s="173"/>
      <c r="D115" s="173"/>
      <c r="E115" s="173"/>
      <c r="F115" s="173"/>
      <c r="G115" s="173"/>
      <c r="H115" s="46"/>
      <c r="I115" s="30"/>
      <c r="J115" s="38"/>
      <c r="K115" s="38"/>
      <c r="L115" s="38"/>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row>
    <row r="116" spans="1:55" ht="16.5">
      <c r="A116" s="149"/>
      <c r="B116" s="190"/>
      <c r="C116" s="190"/>
      <c r="D116" s="190"/>
      <c r="E116" s="190"/>
      <c r="F116" s="190"/>
      <c r="G116" s="150"/>
      <c r="H116" s="46"/>
      <c r="I116" s="30"/>
      <c r="J116" s="38"/>
      <c r="K116" s="38"/>
      <c r="L116" s="38"/>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row>
    <row r="117" spans="1:55" ht="16.5">
      <c r="A117" s="262" t="s">
        <v>43</v>
      </c>
      <c r="B117" s="263"/>
      <c r="C117" s="263"/>
      <c r="D117" s="263"/>
      <c r="E117" s="263"/>
      <c r="F117" s="263"/>
      <c r="G117" s="264"/>
      <c r="H117" s="46"/>
      <c r="I117" s="13"/>
      <c r="J117" s="6"/>
      <c r="K117" s="6"/>
      <c r="L117" s="6"/>
    </row>
    <row r="118" spans="1:55" ht="33">
      <c r="A118" s="76" t="s">
        <v>32</v>
      </c>
      <c r="B118" s="76" t="s">
        <v>33</v>
      </c>
      <c r="C118" s="76" t="s">
        <v>34</v>
      </c>
      <c r="D118" s="76" t="s">
        <v>35</v>
      </c>
      <c r="E118" s="76" t="s">
        <v>37</v>
      </c>
      <c r="F118" s="76" t="s">
        <v>44</v>
      </c>
      <c r="G118" s="77" t="s">
        <v>45</v>
      </c>
      <c r="H118" s="57"/>
      <c r="I118" s="13"/>
      <c r="J118" s="6"/>
      <c r="K118" s="6"/>
      <c r="L118" s="6"/>
      <c r="AD118" s="3"/>
      <c r="AE118" s="3"/>
    </row>
    <row r="119" spans="1:55" ht="41.25" customHeight="1">
      <c r="A119" s="161" t="s">
        <v>352</v>
      </c>
      <c r="B119" s="252"/>
      <c r="C119" s="252"/>
      <c r="D119" s="252"/>
      <c r="E119" s="252"/>
      <c r="F119" s="252"/>
      <c r="G119" s="253"/>
      <c r="H119" s="57"/>
      <c r="I119" s="13"/>
      <c r="J119" s="6"/>
      <c r="K119" s="6"/>
      <c r="L119" s="6"/>
    </row>
    <row r="120" spans="1:55" s="3" customFormat="1" ht="71.25">
      <c r="A120" s="26" t="s">
        <v>355</v>
      </c>
      <c r="B120" s="26" t="s">
        <v>356</v>
      </c>
      <c r="C120" s="26">
        <v>6252</v>
      </c>
      <c r="D120" s="26" t="s">
        <v>357</v>
      </c>
      <c r="E120" s="27">
        <f>F120/C120</f>
        <v>1.162507997440819</v>
      </c>
      <c r="F120" s="78">
        <v>7268</v>
      </c>
      <c r="G120" s="23" t="s">
        <v>358</v>
      </c>
      <c r="H120" s="57"/>
      <c r="I120" s="13"/>
      <c r="J120" s="6"/>
      <c r="K120" s="6"/>
      <c r="L120" s="6"/>
      <c r="M120"/>
      <c r="N120"/>
      <c r="O120"/>
      <c r="P120"/>
      <c r="Q120"/>
      <c r="R120"/>
      <c r="S120"/>
      <c r="T120"/>
      <c r="U120"/>
      <c r="V120"/>
      <c r="W120"/>
      <c r="X120"/>
      <c r="Y120"/>
      <c r="Z120"/>
      <c r="AA120"/>
      <c r="AB120"/>
      <c r="AC120"/>
      <c r="AD120"/>
      <c r="AE120"/>
      <c r="AG120"/>
      <c r="AH120"/>
      <c r="AI120"/>
      <c r="AJ120"/>
      <c r="AK120"/>
      <c r="AL120"/>
      <c r="AM120"/>
      <c r="AN120"/>
      <c r="AO120"/>
      <c r="AP120"/>
      <c r="AQ120"/>
      <c r="AR120"/>
      <c r="AS120"/>
      <c r="AT120"/>
      <c r="AU120"/>
      <c r="AV120"/>
      <c r="AW120"/>
      <c r="AX120"/>
      <c r="AY120"/>
      <c r="AZ120"/>
      <c r="BA120"/>
      <c r="BB120"/>
      <c r="BC120"/>
    </row>
    <row r="121" spans="1:55" ht="42.75">
      <c r="A121" s="26" t="s">
        <v>359</v>
      </c>
      <c r="B121" s="26" t="s">
        <v>360</v>
      </c>
      <c r="C121" s="26">
        <v>70</v>
      </c>
      <c r="D121" s="26" t="s">
        <v>361</v>
      </c>
      <c r="E121" s="27">
        <f t="shared" ref="E121:E130" si="0">F121/C121</f>
        <v>0.38571428571428573</v>
      </c>
      <c r="F121" s="26">
        <v>27</v>
      </c>
      <c r="G121" s="23" t="s">
        <v>362</v>
      </c>
      <c r="H121" s="57"/>
      <c r="I121" s="13"/>
      <c r="J121" s="6"/>
      <c r="K121" s="6"/>
      <c r="L121" s="6"/>
      <c r="AG121" s="3"/>
      <c r="AH121" s="3"/>
      <c r="AI121" s="3"/>
      <c r="AJ121" s="3"/>
      <c r="AK121" s="3"/>
      <c r="AL121" s="3"/>
      <c r="AQ121" s="3"/>
      <c r="AR121" s="3"/>
      <c r="AS121" s="3"/>
      <c r="AT121" s="3"/>
      <c r="AU121" s="3"/>
    </row>
    <row r="122" spans="1:55" ht="90.75" customHeight="1">
      <c r="A122" s="26" t="s">
        <v>363</v>
      </c>
      <c r="B122" s="26" t="s">
        <v>364</v>
      </c>
      <c r="C122" s="26">
        <v>1653</v>
      </c>
      <c r="D122" s="26" t="s">
        <v>365</v>
      </c>
      <c r="E122" s="27">
        <f t="shared" si="0"/>
        <v>1.0169388989715669</v>
      </c>
      <c r="F122" s="26">
        <v>1681</v>
      </c>
      <c r="G122" s="23" t="s">
        <v>366</v>
      </c>
      <c r="H122" s="57"/>
      <c r="I122" s="13"/>
      <c r="J122" s="6"/>
      <c r="K122" s="6"/>
      <c r="L122" s="6"/>
      <c r="AP122" s="3"/>
      <c r="AV122" s="3"/>
      <c r="AW122" s="3"/>
      <c r="AX122" s="3"/>
      <c r="AY122" s="3"/>
    </row>
    <row r="123" spans="1:55" ht="71.25">
      <c r="A123" s="79" t="s">
        <v>419</v>
      </c>
      <c r="B123" s="26" t="s">
        <v>420</v>
      </c>
      <c r="C123" s="26">
        <v>126</v>
      </c>
      <c r="D123" s="26" t="s">
        <v>365</v>
      </c>
      <c r="E123" s="27">
        <f>F123/C123</f>
        <v>0.83333333333333337</v>
      </c>
      <c r="F123" s="26">
        <v>105</v>
      </c>
      <c r="G123" s="23" t="s">
        <v>421</v>
      </c>
      <c r="H123" s="57"/>
      <c r="I123" s="13"/>
      <c r="J123" s="6"/>
      <c r="K123" s="6"/>
      <c r="L123" s="6"/>
      <c r="AZ123" s="3"/>
      <c r="BA123" s="3"/>
      <c r="BB123" s="3"/>
      <c r="BC123" s="3"/>
    </row>
    <row r="124" spans="1:55" ht="85.5">
      <c r="A124" s="26" t="s">
        <v>367</v>
      </c>
      <c r="B124" s="26" t="s">
        <v>368</v>
      </c>
      <c r="C124" s="26">
        <v>21</v>
      </c>
      <c r="D124" s="26" t="s">
        <v>369</v>
      </c>
      <c r="E124" s="27">
        <f>F124/C124</f>
        <v>1.6666666666666667</v>
      </c>
      <c r="F124" s="26">
        <v>35</v>
      </c>
      <c r="G124" s="23" t="s">
        <v>370</v>
      </c>
      <c r="H124" s="57"/>
      <c r="I124" s="13"/>
      <c r="J124" s="6"/>
      <c r="K124" s="6"/>
      <c r="L124" s="6"/>
    </row>
    <row r="125" spans="1:55" ht="74.25" customHeight="1">
      <c r="A125" s="80" t="s">
        <v>371</v>
      </c>
      <c r="B125" s="26" t="s">
        <v>372</v>
      </c>
      <c r="C125" s="26">
        <v>249</v>
      </c>
      <c r="D125" s="26" t="s">
        <v>373</v>
      </c>
      <c r="E125" s="27">
        <f t="shared" si="0"/>
        <v>2.8232931726907631</v>
      </c>
      <c r="F125" s="26">
        <v>703</v>
      </c>
      <c r="G125" s="81" t="s">
        <v>374</v>
      </c>
      <c r="H125" s="57"/>
      <c r="I125" s="13"/>
      <c r="J125" s="6"/>
      <c r="K125" s="6"/>
      <c r="L125" s="6"/>
    </row>
    <row r="126" spans="1:55" s="4" customFormat="1" ht="42.75">
      <c r="A126" s="82"/>
      <c r="B126" s="26" t="s">
        <v>375</v>
      </c>
      <c r="C126" s="26">
        <v>36</v>
      </c>
      <c r="D126" s="26" t="s">
        <v>376</v>
      </c>
      <c r="E126" s="27">
        <f t="shared" si="0"/>
        <v>0.66666666666666663</v>
      </c>
      <c r="F126" s="26">
        <v>24</v>
      </c>
      <c r="G126" s="83"/>
      <c r="H126" s="57"/>
      <c r="I126" s="13"/>
      <c r="J126" s="6"/>
      <c r="K126" s="6"/>
      <c r="L126" s="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row>
    <row r="127" spans="1:55" ht="114">
      <c r="A127" s="26" t="s">
        <v>377</v>
      </c>
      <c r="B127" s="26" t="s">
        <v>378</v>
      </c>
      <c r="C127" s="26">
        <v>258</v>
      </c>
      <c r="D127" s="26" t="s">
        <v>379</v>
      </c>
      <c r="E127" s="27">
        <f>F127/C127</f>
        <v>1.0926356589147286</v>
      </c>
      <c r="F127" s="26">
        <v>281.89999999999998</v>
      </c>
      <c r="G127" s="83" t="s">
        <v>422</v>
      </c>
      <c r="H127" s="57"/>
      <c r="I127" s="13"/>
      <c r="J127" s="6"/>
      <c r="K127" s="6"/>
      <c r="L127" s="6"/>
      <c r="AQ127" s="4"/>
      <c r="AR127" s="4"/>
      <c r="AS127" s="4"/>
      <c r="AT127" s="4"/>
      <c r="AU127" s="4"/>
    </row>
    <row r="128" spans="1:55" ht="128.25" customHeight="1">
      <c r="A128" s="25" t="s">
        <v>380</v>
      </c>
      <c r="B128" s="26" t="s">
        <v>381</v>
      </c>
      <c r="C128" s="26">
        <v>225</v>
      </c>
      <c r="D128" s="26" t="s">
        <v>379</v>
      </c>
      <c r="E128" s="27">
        <f t="shared" si="0"/>
        <v>5.6311111111111112</v>
      </c>
      <c r="F128" s="26">
        <v>1267</v>
      </c>
      <c r="G128" s="23" t="s">
        <v>423</v>
      </c>
      <c r="H128" s="57"/>
      <c r="I128" s="13"/>
      <c r="J128" s="6"/>
      <c r="K128" s="6"/>
      <c r="L128" s="6"/>
      <c r="AP128" s="4"/>
      <c r="AV128" s="4"/>
      <c r="AW128" s="4"/>
      <c r="AX128" s="4"/>
      <c r="AY128" s="4"/>
    </row>
    <row r="129" spans="1:56" ht="99.75" customHeight="1">
      <c r="A129" s="84"/>
      <c r="B129" s="26" t="s">
        <v>382</v>
      </c>
      <c r="C129" s="26">
        <v>81</v>
      </c>
      <c r="D129" s="26" t="s">
        <v>379</v>
      </c>
      <c r="E129" s="27">
        <f t="shared" si="0"/>
        <v>0.97506172839506178</v>
      </c>
      <c r="F129" s="26">
        <v>78.98</v>
      </c>
      <c r="G129" s="83" t="s">
        <v>422</v>
      </c>
      <c r="H129" s="57"/>
      <c r="I129" s="13"/>
      <c r="J129" s="6"/>
      <c r="K129" s="6"/>
      <c r="L129" s="6"/>
      <c r="AZ129" s="4"/>
      <c r="BA129" s="4"/>
      <c r="BB129" s="4"/>
      <c r="BC129" s="4"/>
    </row>
    <row r="130" spans="1:56" ht="107.25" customHeight="1">
      <c r="A130" s="79"/>
      <c r="B130" s="26" t="s">
        <v>383</v>
      </c>
      <c r="C130" s="26">
        <v>924</v>
      </c>
      <c r="D130" s="26" t="s">
        <v>379</v>
      </c>
      <c r="E130" s="27">
        <f t="shared" si="0"/>
        <v>0.8257575757575758</v>
      </c>
      <c r="F130" s="26">
        <v>763</v>
      </c>
      <c r="G130" s="83" t="s">
        <v>422</v>
      </c>
      <c r="H130" s="57"/>
      <c r="I130" s="13"/>
      <c r="J130" s="6"/>
      <c r="K130" s="6"/>
      <c r="L130" s="6"/>
      <c r="AN130" s="2"/>
      <c r="AO130" s="2"/>
      <c r="AP130" s="2"/>
      <c r="AQ130" s="2"/>
    </row>
    <row r="131" spans="1:56" ht="23.25" customHeight="1">
      <c r="A131" s="104"/>
      <c r="B131" s="104"/>
      <c r="C131" s="104"/>
      <c r="D131" s="104"/>
      <c r="E131" s="275"/>
      <c r="F131" s="104"/>
      <c r="G131" s="125"/>
      <c r="H131" s="46"/>
      <c r="I131" s="18"/>
      <c r="J131" s="10"/>
      <c r="K131" s="10"/>
      <c r="L131" s="10"/>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row>
    <row r="132" spans="1:56" ht="59.25" customHeight="1">
      <c r="A132" s="161" t="s">
        <v>198</v>
      </c>
      <c r="B132" s="252"/>
      <c r="C132" s="252"/>
      <c r="D132" s="252"/>
      <c r="E132" s="252"/>
      <c r="F132" s="252"/>
      <c r="G132" s="253"/>
      <c r="H132" s="57"/>
      <c r="I132" s="19"/>
      <c r="J132" s="11"/>
      <c r="K132" s="11"/>
      <c r="L132" s="11"/>
      <c r="AO132" s="3"/>
    </row>
    <row r="133" spans="1:56" ht="180.75" customHeight="1">
      <c r="A133" s="34" t="s">
        <v>167</v>
      </c>
      <c r="B133" s="34" t="s">
        <v>168</v>
      </c>
      <c r="C133" s="34" t="s">
        <v>169</v>
      </c>
      <c r="D133" s="34" t="s">
        <v>170</v>
      </c>
      <c r="E133" s="85">
        <v>1</v>
      </c>
      <c r="F133" s="34" t="s">
        <v>544</v>
      </c>
      <c r="G133" s="86"/>
      <c r="H133" s="57"/>
      <c r="I133" s="13"/>
      <c r="J133" s="12"/>
      <c r="K133" s="12"/>
      <c r="L133" s="12"/>
    </row>
    <row r="134" spans="1:56" s="4" customFormat="1" ht="161.25" customHeight="1">
      <c r="A134" s="34" t="s">
        <v>171</v>
      </c>
      <c r="B134" s="34" t="s">
        <v>172</v>
      </c>
      <c r="C134" s="34" t="s">
        <v>173</v>
      </c>
      <c r="D134" s="34" t="s">
        <v>174</v>
      </c>
      <c r="E134" s="85">
        <v>1</v>
      </c>
      <c r="F134" s="34" t="s">
        <v>545</v>
      </c>
      <c r="G134" s="87" t="s">
        <v>546</v>
      </c>
      <c r="H134" s="57"/>
      <c r="I134" s="20"/>
      <c r="J134" s="11"/>
      <c r="K134" s="11"/>
      <c r="L134" s="11"/>
      <c r="M134"/>
      <c r="N134"/>
      <c r="O134"/>
      <c r="P134"/>
      <c r="Q134"/>
      <c r="R134"/>
      <c r="S134"/>
      <c r="T134"/>
      <c r="U134"/>
      <c r="V134"/>
      <c r="W134"/>
      <c r="X134"/>
      <c r="Y134"/>
      <c r="Z134"/>
      <c r="AA134"/>
      <c r="AB134"/>
      <c r="AC134"/>
      <c r="AD134"/>
      <c r="AE134"/>
      <c r="AF134"/>
      <c r="AG134"/>
      <c r="AH134"/>
      <c r="AI134"/>
      <c r="AJ134"/>
      <c r="AK134"/>
      <c r="AL134"/>
      <c r="AM134"/>
      <c r="AN134" s="3"/>
      <c r="AO134"/>
      <c r="AP134"/>
      <c r="AQ134"/>
      <c r="AR134"/>
      <c r="AS134"/>
      <c r="AT134"/>
      <c r="AU134"/>
      <c r="AV134"/>
      <c r="AW134"/>
      <c r="AX134"/>
      <c r="AY134"/>
      <c r="AZ134"/>
      <c r="BA134"/>
      <c r="BB134"/>
      <c r="BC134"/>
    </row>
    <row r="135" spans="1:56" ht="99.75">
      <c r="A135" s="34" t="s">
        <v>175</v>
      </c>
      <c r="B135" s="34" t="s">
        <v>176</v>
      </c>
      <c r="C135" s="34" t="s">
        <v>177</v>
      </c>
      <c r="D135" s="34" t="s">
        <v>174</v>
      </c>
      <c r="E135" s="85">
        <v>1</v>
      </c>
      <c r="F135" s="34" t="s">
        <v>547</v>
      </c>
      <c r="G135" s="87" t="s">
        <v>546</v>
      </c>
      <c r="H135" s="57"/>
      <c r="I135" s="20"/>
      <c r="J135" s="11"/>
      <c r="K135" s="11"/>
      <c r="L135" s="11"/>
      <c r="AM135" s="3"/>
    </row>
    <row r="136" spans="1:56" ht="115.5" customHeight="1">
      <c r="A136" s="34" t="s">
        <v>178</v>
      </c>
      <c r="B136" s="34" t="s">
        <v>179</v>
      </c>
      <c r="C136" s="34" t="s">
        <v>180</v>
      </c>
      <c r="D136" s="34" t="s">
        <v>181</v>
      </c>
      <c r="E136" s="85">
        <v>1</v>
      </c>
      <c r="F136" s="34" t="s">
        <v>548</v>
      </c>
      <c r="G136" s="87" t="s">
        <v>549</v>
      </c>
      <c r="H136" s="88"/>
      <c r="I136" s="20"/>
      <c r="J136" s="11"/>
      <c r="K136" s="11"/>
      <c r="L136" s="11"/>
    </row>
    <row r="137" spans="1:56" ht="342" customHeight="1">
      <c r="A137" s="34" t="s">
        <v>187</v>
      </c>
      <c r="B137" s="34" t="s">
        <v>188</v>
      </c>
      <c r="C137" s="34" t="s">
        <v>189</v>
      </c>
      <c r="D137" s="34" t="s">
        <v>190</v>
      </c>
      <c r="E137" s="89">
        <v>0.9</v>
      </c>
      <c r="F137" s="34" t="s">
        <v>550</v>
      </c>
      <c r="G137" s="90" t="s">
        <v>551</v>
      </c>
      <c r="H137" s="91"/>
      <c r="I137" s="20"/>
      <c r="J137" s="11"/>
      <c r="K137" s="11"/>
      <c r="L137" s="11"/>
      <c r="BA137" s="4"/>
      <c r="BB137" s="4"/>
      <c r="BC137" s="4"/>
    </row>
    <row r="138" spans="1:56" ht="259.5" customHeight="1">
      <c r="A138" s="92" t="s">
        <v>182</v>
      </c>
      <c r="B138" s="92" t="s">
        <v>183</v>
      </c>
      <c r="C138" s="92" t="s">
        <v>184</v>
      </c>
      <c r="D138" s="92" t="s">
        <v>185</v>
      </c>
      <c r="E138" s="93">
        <v>6.6E-3</v>
      </c>
      <c r="F138" s="93">
        <v>6.6E-3</v>
      </c>
      <c r="G138" s="94" t="s">
        <v>186</v>
      </c>
      <c r="H138" s="88"/>
      <c r="I138" s="20"/>
      <c r="J138" s="11"/>
      <c r="K138" s="11"/>
      <c r="L138" s="11"/>
    </row>
    <row r="139" spans="1:56" ht="23.25" customHeight="1">
      <c r="A139" s="73"/>
      <c r="B139" s="73"/>
      <c r="C139" s="73"/>
      <c r="D139" s="73"/>
      <c r="E139" s="276"/>
      <c r="F139" s="73"/>
      <c r="G139" s="73"/>
      <c r="H139" s="62"/>
      <c r="I139" s="20"/>
      <c r="J139" s="11"/>
      <c r="K139" s="11"/>
      <c r="L139" s="11"/>
    </row>
    <row r="140" spans="1:56" ht="36.75" customHeight="1" thickBot="1">
      <c r="A140" s="201" t="s">
        <v>353</v>
      </c>
      <c r="B140" s="265"/>
      <c r="C140" s="265"/>
      <c r="D140" s="265"/>
      <c r="E140" s="265"/>
      <c r="F140" s="265"/>
      <c r="G140" s="266"/>
      <c r="H140" s="295" t="s">
        <v>292</v>
      </c>
      <c r="I140" s="20"/>
      <c r="J140" s="11"/>
      <c r="K140" s="11"/>
      <c r="L140" s="11"/>
      <c r="AZ140" s="4"/>
      <c r="BA140" s="4"/>
      <c r="BB140" s="4"/>
      <c r="BC140" s="4"/>
    </row>
    <row r="141" spans="1:56" ht="240" customHeight="1">
      <c r="A141" s="95" t="s">
        <v>316</v>
      </c>
      <c r="B141" s="95" t="s">
        <v>317</v>
      </c>
      <c r="C141" s="96">
        <v>14</v>
      </c>
      <c r="D141" s="95" t="s">
        <v>318</v>
      </c>
      <c r="E141" s="97">
        <f t="shared" ref="E141:E147" si="1">(F141*100)/C141</f>
        <v>264.28571428571428</v>
      </c>
      <c r="F141" s="96">
        <v>37</v>
      </c>
      <c r="G141" s="288" t="s">
        <v>659</v>
      </c>
      <c r="H141" s="296"/>
      <c r="I141" s="20"/>
      <c r="J141" s="11"/>
      <c r="K141" s="11"/>
      <c r="L141" s="11"/>
    </row>
    <row r="142" spans="1:56" ht="201.75" customHeight="1">
      <c r="A142" s="36" t="s">
        <v>319</v>
      </c>
      <c r="B142" s="36" t="s">
        <v>320</v>
      </c>
      <c r="C142" s="98">
        <v>96</v>
      </c>
      <c r="D142" s="36" t="s">
        <v>321</v>
      </c>
      <c r="E142" s="98">
        <f t="shared" si="1"/>
        <v>50</v>
      </c>
      <c r="F142" s="98">
        <v>48</v>
      </c>
      <c r="G142" s="289" t="s">
        <v>660</v>
      </c>
      <c r="H142" s="297"/>
      <c r="I142" s="20"/>
      <c r="J142" s="11"/>
      <c r="K142" s="11"/>
      <c r="L142" s="11"/>
    </row>
    <row r="143" spans="1:56" s="4" customFormat="1" ht="183.75" customHeight="1">
      <c r="A143" s="36" t="s">
        <v>322</v>
      </c>
      <c r="B143" s="36" t="s">
        <v>323</v>
      </c>
      <c r="C143" s="98">
        <v>48</v>
      </c>
      <c r="D143" s="36" t="s">
        <v>318</v>
      </c>
      <c r="E143" s="98">
        <f t="shared" si="1"/>
        <v>50</v>
      </c>
      <c r="F143" s="98">
        <v>24</v>
      </c>
      <c r="G143" s="289" t="s">
        <v>661</v>
      </c>
      <c r="H143" s="297"/>
      <c r="I143" s="20"/>
      <c r="J143" s="11"/>
      <c r="K143" s="11"/>
      <c r="L143" s="11"/>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row>
    <row r="144" spans="1:56" ht="113.25" customHeight="1">
      <c r="A144" s="36" t="s">
        <v>324</v>
      </c>
      <c r="B144" s="36" t="s">
        <v>325</v>
      </c>
      <c r="C144" s="98">
        <v>5</v>
      </c>
      <c r="D144" s="36" t="s">
        <v>321</v>
      </c>
      <c r="E144" s="98">
        <f t="shared" si="1"/>
        <v>40</v>
      </c>
      <c r="F144" s="98">
        <v>2</v>
      </c>
      <c r="G144" s="289" t="s">
        <v>662</v>
      </c>
      <c r="H144" s="297"/>
      <c r="I144" s="20"/>
      <c r="J144" s="11"/>
      <c r="K144" s="11"/>
      <c r="L144" s="11"/>
      <c r="AS144" s="4"/>
      <c r="AT144" s="4"/>
      <c r="AU144" s="4"/>
    </row>
    <row r="145" spans="1:56" ht="307.5" customHeight="1">
      <c r="A145" s="36" t="s">
        <v>326</v>
      </c>
      <c r="B145" s="36" t="s">
        <v>327</v>
      </c>
      <c r="C145" s="98">
        <v>200</v>
      </c>
      <c r="D145" s="98" t="s">
        <v>328</v>
      </c>
      <c r="E145" s="99">
        <f t="shared" si="1"/>
        <v>73</v>
      </c>
      <c r="F145" s="36">
        <v>146</v>
      </c>
      <c r="G145" s="289" t="s">
        <v>663</v>
      </c>
      <c r="H145" s="297"/>
      <c r="I145" s="20"/>
      <c r="J145" s="11"/>
      <c r="K145" s="11"/>
      <c r="L145" s="11"/>
      <c r="AC145" s="4"/>
      <c r="AV145" s="4"/>
      <c r="AW145" s="4"/>
      <c r="AX145" s="4"/>
      <c r="AY145" s="4"/>
      <c r="BD145" s="4"/>
    </row>
    <row r="146" spans="1:56" ht="341.25" customHeight="1">
      <c r="A146" s="36" t="s">
        <v>329</v>
      </c>
      <c r="B146" s="36" t="s">
        <v>330</v>
      </c>
      <c r="C146" s="98">
        <v>100</v>
      </c>
      <c r="D146" s="36" t="s">
        <v>331</v>
      </c>
      <c r="E146" s="98">
        <f t="shared" si="1"/>
        <v>144</v>
      </c>
      <c r="F146" s="36">
        <v>144</v>
      </c>
      <c r="G146" s="289" t="s">
        <v>664</v>
      </c>
      <c r="H146" s="297"/>
      <c r="I146" s="20"/>
      <c r="J146" s="11"/>
      <c r="K146" s="11"/>
      <c r="L146" s="11"/>
    </row>
    <row r="147" spans="1:56" ht="172.5" customHeight="1">
      <c r="A147" s="100" t="s">
        <v>332</v>
      </c>
      <c r="B147" s="100" t="s">
        <v>333</v>
      </c>
      <c r="C147" s="101">
        <v>32</v>
      </c>
      <c r="D147" s="100" t="s">
        <v>334</v>
      </c>
      <c r="E147" s="102">
        <f t="shared" si="1"/>
        <v>53.125</v>
      </c>
      <c r="F147" s="101">
        <v>17</v>
      </c>
      <c r="G147" s="290" t="s">
        <v>665</v>
      </c>
      <c r="H147" s="297"/>
      <c r="I147" s="20"/>
      <c r="J147" s="11"/>
      <c r="K147" s="11"/>
      <c r="L147" s="11"/>
      <c r="AL147" s="4"/>
    </row>
    <row r="148" spans="1:56" ht="409.5" customHeight="1">
      <c r="A148" s="26" t="s">
        <v>427</v>
      </c>
      <c r="B148" s="26" t="s">
        <v>428</v>
      </c>
      <c r="C148" s="26" t="s">
        <v>429</v>
      </c>
      <c r="D148" s="26" t="s">
        <v>430</v>
      </c>
      <c r="E148" s="31"/>
      <c r="F148" s="26" t="s">
        <v>431</v>
      </c>
      <c r="G148" s="291" t="s">
        <v>432</v>
      </c>
      <c r="H148" s="297"/>
      <c r="I148" s="20"/>
      <c r="J148" s="11"/>
      <c r="K148" s="11"/>
      <c r="L148" s="11"/>
      <c r="AD148" s="4"/>
      <c r="AE148" s="4"/>
      <c r="AJ148" s="4"/>
      <c r="AQ148" s="4"/>
      <c r="AR148" s="4"/>
      <c r="AZ148" s="4"/>
      <c r="BA148" s="4"/>
      <c r="BB148" s="4"/>
      <c r="BC148" s="4"/>
    </row>
    <row r="149" spans="1:56" ht="228">
      <c r="A149" s="26" t="s">
        <v>433</v>
      </c>
      <c r="B149" s="26" t="s">
        <v>434</v>
      </c>
      <c r="C149" s="31">
        <v>795</v>
      </c>
      <c r="D149" s="26" t="s">
        <v>435</v>
      </c>
      <c r="E149" s="33">
        <f t="shared" ref="E149:E154" si="2">+F149/C149</f>
        <v>0.40628930817610065</v>
      </c>
      <c r="F149" s="31">
        <v>323</v>
      </c>
      <c r="G149" s="292" t="s">
        <v>436</v>
      </c>
      <c r="H149" s="298" t="s">
        <v>437</v>
      </c>
      <c r="I149" s="20"/>
      <c r="J149" s="11"/>
      <c r="K149" s="11"/>
      <c r="L149" s="11"/>
      <c r="AK149" s="4"/>
      <c r="AP149" s="4"/>
    </row>
    <row r="150" spans="1:56" ht="132" customHeight="1">
      <c r="A150" s="26" t="s">
        <v>438</v>
      </c>
      <c r="B150" s="26" t="s">
        <v>290</v>
      </c>
      <c r="C150" s="31">
        <v>79</v>
      </c>
      <c r="D150" s="26" t="s">
        <v>435</v>
      </c>
      <c r="E150" s="33">
        <f t="shared" si="2"/>
        <v>0.35443037974683544</v>
      </c>
      <c r="F150" s="31">
        <v>28</v>
      </c>
      <c r="G150" s="292" t="s">
        <v>439</v>
      </c>
      <c r="H150" s="299" t="s">
        <v>440</v>
      </c>
      <c r="I150" s="20"/>
      <c r="J150" s="11"/>
      <c r="K150" s="11"/>
      <c r="L150" s="11"/>
    </row>
    <row r="151" spans="1:56" s="4" customFormat="1" ht="63.75" customHeight="1">
      <c r="A151" s="26" t="s">
        <v>441</v>
      </c>
      <c r="B151" s="26" t="s">
        <v>442</v>
      </c>
      <c r="C151" s="31">
        <v>1215</v>
      </c>
      <c r="D151" s="26" t="s">
        <v>435</v>
      </c>
      <c r="E151" s="33">
        <f t="shared" si="2"/>
        <v>0.40658436213991772</v>
      </c>
      <c r="F151" s="31">
        <v>494</v>
      </c>
      <c r="G151" s="292" t="s">
        <v>443</v>
      </c>
      <c r="H151" s="299" t="s">
        <v>440</v>
      </c>
      <c r="I151" s="20"/>
      <c r="J151" s="11"/>
      <c r="K151" s="11"/>
      <c r="L151" s="1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row>
    <row r="152" spans="1:56" ht="113.25" customHeight="1">
      <c r="A152" s="26" t="s">
        <v>444</v>
      </c>
      <c r="B152" s="26" t="s">
        <v>445</v>
      </c>
      <c r="C152" s="31">
        <v>4410</v>
      </c>
      <c r="D152" s="26" t="s">
        <v>435</v>
      </c>
      <c r="E152" s="33">
        <f t="shared" si="2"/>
        <v>0.44240362811791384</v>
      </c>
      <c r="F152" s="31">
        <v>1951</v>
      </c>
      <c r="G152" s="292" t="s">
        <v>446</v>
      </c>
      <c r="H152" s="299" t="s">
        <v>440</v>
      </c>
      <c r="I152" s="20"/>
      <c r="J152" s="11"/>
      <c r="K152" s="11"/>
      <c r="L152" s="11"/>
    </row>
    <row r="153" spans="1:56" ht="138.75" customHeight="1">
      <c r="A153" s="26" t="s">
        <v>447</v>
      </c>
      <c r="B153" s="26" t="s">
        <v>448</v>
      </c>
      <c r="C153" s="31">
        <v>10</v>
      </c>
      <c r="D153" s="26" t="s">
        <v>449</v>
      </c>
      <c r="E153" s="103">
        <f t="shared" si="2"/>
        <v>0.5</v>
      </c>
      <c r="F153" s="31">
        <v>5</v>
      </c>
      <c r="G153" s="35" t="s">
        <v>450</v>
      </c>
      <c r="H153" s="299" t="s">
        <v>440</v>
      </c>
      <c r="I153" s="20"/>
      <c r="J153" s="11"/>
      <c r="K153" s="11"/>
      <c r="L153" s="11"/>
      <c r="AW153" s="4"/>
      <c r="AX153" s="4"/>
      <c r="AY153" s="4"/>
    </row>
    <row r="154" spans="1:56" ht="217.5" customHeight="1">
      <c r="A154" s="26" t="s">
        <v>451</v>
      </c>
      <c r="B154" s="26" t="s">
        <v>314</v>
      </c>
      <c r="C154" s="31">
        <v>1620</v>
      </c>
      <c r="D154" s="26" t="s">
        <v>291</v>
      </c>
      <c r="E154" s="103">
        <f t="shared" si="2"/>
        <v>0.51851851851851849</v>
      </c>
      <c r="F154" s="31">
        <v>840</v>
      </c>
      <c r="G154" s="124" t="s">
        <v>452</v>
      </c>
      <c r="H154" s="299" t="s">
        <v>440</v>
      </c>
      <c r="I154" s="20"/>
      <c r="J154" s="11"/>
      <c r="K154" s="11"/>
      <c r="L154" s="11"/>
      <c r="AW154" s="4"/>
      <c r="AX154" s="4"/>
      <c r="AY154" s="4"/>
      <c r="BD154" s="4"/>
    </row>
    <row r="155" spans="1:56" ht="409.5" customHeight="1">
      <c r="A155" s="26" t="s">
        <v>191</v>
      </c>
      <c r="B155" s="26" t="s">
        <v>192</v>
      </c>
      <c r="C155" s="26" t="s">
        <v>193</v>
      </c>
      <c r="D155" s="26" t="s">
        <v>194</v>
      </c>
      <c r="E155" s="33" t="s">
        <v>453</v>
      </c>
      <c r="F155" s="32" t="s">
        <v>195</v>
      </c>
      <c r="G155" s="293" t="s">
        <v>454</v>
      </c>
      <c r="H155" s="300"/>
      <c r="I155" s="20"/>
      <c r="J155" s="11"/>
      <c r="K155" s="11"/>
      <c r="L155" s="11"/>
      <c r="AW155" s="4"/>
      <c r="AX155" s="4"/>
      <c r="AY155" s="4"/>
    </row>
    <row r="156" spans="1:56" ht="128.25">
      <c r="A156" s="26" t="s">
        <v>335</v>
      </c>
      <c r="B156" s="26" t="s">
        <v>336</v>
      </c>
      <c r="C156" s="26" t="s">
        <v>455</v>
      </c>
      <c r="D156" s="26" t="s">
        <v>337</v>
      </c>
      <c r="E156" s="33">
        <v>0.89500000000000002</v>
      </c>
      <c r="F156" s="26" t="s">
        <v>577</v>
      </c>
      <c r="G156" s="133" t="s">
        <v>456</v>
      </c>
      <c r="H156" s="297"/>
      <c r="I156" s="20"/>
      <c r="J156" s="11"/>
      <c r="K156" s="11"/>
      <c r="L156" s="11"/>
      <c r="AF156" s="4"/>
      <c r="AW156" s="4"/>
      <c r="AX156" s="4"/>
      <c r="AY156" s="4"/>
      <c r="AZ156" s="4"/>
    </row>
    <row r="157" spans="1:56" ht="242.25">
      <c r="A157" s="26" t="s">
        <v>457</v>
      </c>
      <c r="B157" s="26" t="s">
        <v>458</v>
      </c>
      <c r="C157" s="26" t="s">
        <v>459</v>
      </c>
      <c r="D157" s="26" t="s">
        <v>460</v>
      </c>
      <c r="E157" s="33">
        <v>2.5</v>
      </c>
      <c r="F157" s="26" t="s">
        <v>578</v>
      </c>
      <c r="G157" s="133" t="s">
        <v>456</v>
      </c>
      <c r="H157" s="297"/>
      <c r="I157" s="20"/>
      <c r="J157" s="11"/>
      <c r="K157" s="11"/>
      <c r="L157" s="11"/>
      <c r="AG157" s="4"/>
      <c r="AH157" s="4"/>
      <c r="AI157" s="4"/>
      <c r="AW157" s="4"/>
      <c r="AX157" s="4"/>
      <c r="AY157" s="4"/>
      <c r="BA157" s="4"/>
      <c r="BB157" s="4"/>
      <c r="BC157" s="4"/>
    </row>
    <row r="158" spans="1:56" ht="128.25">
      <c r="A158" s="26" t="s">
        <v>461</v>
      </c>
      <c r="B158" s="26" t="s">
        <v>462</v>
      </c>
      <c r="C158" s="26" t="s">
        <v>463</v>
      </c>
      <c r="D158" s="26" t="s">
        <v>464</v>
      </c>
      <c r="E158" s="33">
        <v>0.73</v>
      </c>
      <c r="F158" s="26" t="s">
        <v>579</v>
      </c>
      <c r="G158" s="133" t="s">
        <v>456</v>
      </c>
      <c r="H158" s="297"/>
      <c r="I158" s="20"/>
      <c r="J158" s="11"/>
      <c r="K158" s="11"/>
      <c r="L158" s="11"/>
      <c r="AW158" s="4"/>
      <c r="AX158" s="4"/>
      <c r="AY158" s="4"/>
    </row>
    <row r="159" spans="1:56" ht="46.5" customHeight="1">
      <c r="A159" s="26" t="s">
        <v>465</v>
      </c>
      <c r="B159" s="26" t="s">
        <v>466</v>
      </c>
      <c r="C159" s="26" t="s">
        <v>467</v>
      </c>
      <c r="D159" s="26" t="s">
        <v>468</v>
      </c>
      <c r="E159" s="33" t="s">
        <v>469</v>
      </c>
      <c r="F159" s="26" t="s">
        <v>470</v>
      </c>
      <c r="G159" s="133" t="s">
        <v>471</v>
      </c>
      <c r="H159" s="297"/>
      <c r="I159" s="20"/>
      <c r="J159" s="11"/>
      <c r="K159" s="11"/>
      <c r="L159" s="11"/>
      <c r="AO159" s="4"/>
      <c r="AS159" s="4"/>
      <c r="AT159" s="4"/>
      <c r="AU159" s="4"/>
      <c r="AW159" s="4"/>
      <c r="AX159" s="4"/>
      <c r="AY159" s="4"/>
    </row>
    <row r="160" spans="1:56" s="4" customFormat="1" ht="42.75">
      <c r="A160" s="151" t="s">
        <v>289</v>
      </c>
      <c r="B160" s="151" t="s">
        <v>290</v>
      </c>
      <c r="C160" s="151">
        <v>780</v>
      </c>
      <c r="D160" s="151" t="s">
        <v>291</v>
      </c>
      <c r="E160" s="268">
        <f>F160/C160</f>
        <v>0.83076923076923082</v>
      </c>
      <c r="F160" s="151">
        <v>648</v>
      </c>
      <c r="G160" s="35" t="s">
        <v>472</v>
      </c>
      <c r="H160" s="301" t="s">
        <v>292</v>
      </c>
      <c r="I160" s="20"/>
      <c r="J160" s="11"/>
      <c r="K160" s="11"/>
      <c r="L160" s="11"/>
      <c r="M160"/>
      <c r="N160"/>
      <c r="O160"/>
      <c r="P160"/>
      <c r="Q160"/>
      <c r="R160"/>
      <c r="S160"/>
      <c r="T160"/>
      <c r="U160"/>
      <c r="V160"/>
      <c r="W160"/>
      <c r="X160"/>
      <c r="Y160"/>
      <c r="Z160"/>
      <c r="AA160"/>
      <c r="AB160"/>
      <c r="AC160"/>
      <c r="AD160"/>
      <c r="AE160"/>
      <c r="AF160"/>
      <c r="AG160"/>
      <c r="AH160"/>
      <c r="AI160"/>
      <c r="AJ160"/>
      <c r="AK160"/>
      <c r="AL160"/>
      <c r="AM160"/>
      <c r="AO160"/>
      <c r="AP160"/>
      <c r="AQ160"/>
      <c r="AR160"/>
      <c r="AW160"/>
      <c r="AX160"/>
      <c r="AY160"/>
      <c r="AZ160"/>
      <c r="BA160"/>
      <c r="BB160"/>
      <c r="BC160"/>
      <c r="BD160"/>
    </row>
    <row r="161" spans="1:51" ht="24">
      <c r="A161" s="151"/>
      <c r="B161" s="151"/>
      <c r="C161" s="151"/>
      <c r="D161" s="151"/>
      <c r="E161" s="268"/>
      <c r="F161" s="151"/>
      <c r="G161" s="294" t="s">
        <v>293</v>
      </c>
      <c r="H161" s="302">
        <v>145</v>
      </c>
      <c r="I161" s="20"/>
      <c r="J161" s="11"/>
      <c r="K161" s="11"/>
      <c r="L161" s="11"/>
      <c r="AB161" s="4"/>
      <c r="AC161" s="4"/>
      <c r="AM161" s="4"/>
      <c r="AS161" s="4"/>
      <c r="AT161" s="4"/>
      <c r="AU161" s="4"/>
      <c r="AV161" s="4"/>
    </row>
    <row r="162" spans="1:51" ht="34.5" customHeight="1">
      <c r="A162" s="151"/>
      <c r="B162" s="151"/>
      <c r="C162" s="151"/>
      <c r="D162" s="151"/>
      <c r="E162" s="268"/>
      <c r="F162" s="151"/>
      <c r="G162" s="294" t="s">
        <v>294</v>
      </c>
      <c r="H162" s="302">
        <v>93</v>
      </c>
      <c r="I162" s="20"/>
      <c r="J162" s="11"/>
      <c r="K162" s="11"/>
      <c r="L162" s="11"/>
      <c r="AS162" s="4"/>
      <c r="AT162" s="4"/>
      <c r="AU162" s="4"/>
      <c r="AV162" s="4"/>
    </row>
    <row r="163" spans="1:51" ht="16.5">
      <c r="A163" s="151"/>
      <c r="B163" s="151"/>
      <c r="C163" s="151"/>
      <c r="D163" s="151"/>
      <c r="E163" s="268"/>
      <c r="F163" s="151"/>
      <c r="G163" s="294" t="s">
        <v>295</v>
      </c>
      <c r="H163" s="302">
        <v>92</v>
      </c>
      <c r="I163" s="20"/>
      <c r="J163" s="11"/>
      <c r="K163" s="11"/>
      <c r="L163" s="11"/>
      <c r="AL163" s="4"/>
      <c r="AS163" s="4"/>
      <c r="AT163" s="4"/>
      <c r="AU163" s="4"/>
      <c r="AV163" s="4"/>
    </row>
    <row r="164" spans="1:51" ht="207" customHeight="1">
      <c r="A164" s="151"/>
      <c r="B164" s="151"/>
      <c r="C164" s="151"/>
      <c r="D164" s="151"/>
      <c r="E164" s="268"/>
      <c r="F164" s="151"/>
      <c r="G164" s="294" t="s">
        <v>296</v>
      </c>
      <c r="H164" s="302">
        <v>76</v>
      </c>
      <c r="I164" s="20"/>
      <c r="J164" s="11"/>
      <c r="K164" s="11"/>
      <c r="L164" s="11"/>
      <c r="AD164" s="4"/>
      <c r="AE164" s="4"/>
      <c r="AJ164" s="4"/>
      <c r="AS164" s="4"/>
      <c r="AT164" s="4"/>
      <c r="AU164" s="4"/>
      <c r="AV164" s="4"/>
    </row>
    <row r="165" spans="1:51" ht="36">
      <c r="A165" s="151"/>
      <c r="B165" s="151"/>
      <c r="C165" s="151"/>
      <c r="D165" s="151"/>
      <c r="E165" s="268"/>
      <c r="F165" s="151"/>
      <c r="G165" s="294" t="s">
        <v>299</v>
      </c>
      <c r="H165" s="302">
        <v>49</v>
      </c>
      <c r="I165" s="20"/>
      <c r="J165" s="11"/>
      <c r="K165" s="11"/>
      <c r="L165" s="11"/>
      <c r="AK165" s="4"/>
      <c r="AS165" s="4"/>
      <c r="AT165" s="4"/>
      <c r="AU165" s="4"/>
      <c r="AV165" s="4"/>
    </row>
    <row r="166" spans="1:51" ht="33.75" customHeight="1">
      <c r="A166" s="151"/>
      <c r="B166" s="151"/>
      <c r="C166" s="151"/>
      <c r="D166" s="151"/>
      <c r="E166" s="268"/>
      <c r="F166" s="151"/>
      <c r="G166" s="294" t="s">
        <v>298</v>
      </c>
      <c r="H166" s="302">
        <v>42</v>
      </c>
      <c r="I166" s="20"/>
      <c r="J166" s="11"/>
      <c r="K166" s="11"/>
      <c r="L166" s="11"/>
      <c r="AS166" s="4"/>
      <c r="AT166" s="4"/>
      <c r="AV166" s="4"/>
    </row>
    <row r="167" spans="1:51" ht="21" customHeight="1">
      <c r="A167" s="151"/>
      <c r="B167" s="151"/>
      <c r="C167" s="151"/>
      <c r="D167" s="151"/>
      <c r="E167" s="268"/>
      <c r="F167" s="151"/>
      <c r="G167" s="294" t="s">
        <v>300</v>
      </c>
      <c r="H167" s="302">
        <v>33</v>
      </c>
      <c r="I167" s="20"/>
      <c r="J167" s="11"/>
      <c r="K167" s="11"/>
      <c r="L167" s="11"/>
      <c r="Y167" s="4"/>
      <c r="Z167" s="4"/>
      <c r="AA167" s="4"/>
      <c r="AS167" s="4"/>
      <c r="AT167" s="4"/>
      <c r="AW167" s="4"/>
      <c r="AX167" s="4"/>
      <c r="AY167" s="4"/>
    </row>
    <row r="168" spans="1:51" ht="16.5">
      <c r="A168" s="151"/>
      <c r="B168" s="151"/>
      <c r="C168" s="151"/>
      <c r="D168" s="151"/>
      <c r="E168" s="268"/>
      <c r="F168" s="151"/>
      <c r="G168" s="294" t="s">
        <v>297</v>
      </c>
      <c r="H168" s="302">
        <v>32</v>
      </c>
      <c r="I168" s="20"/>
      <c r="J168" s="11"/>
      <c r="K168" s="11"/>
      <c r="L168" s="11"/>
      <c r="AS168" s="4"/>
      <c r="AT168" s="4"/>
    </row>
    <row r="169" spans="1:51" ht="36">
      <c r="A169" s="151"/>
      <c r="B169" s="151"/>
      <c r="C169" s="151"/>
      <c r="D169" s="151"/>
      <c r="E169" s="268"/>
      <c r="F169" s="151"/>
      <c r="G169" s="294" t="s">
        <v>302</v>
      </c>
      <c r="H169" s="302">
        <v>25</v>
      </c>
      <c r="I169" s="17"/>
      <c r="J169" s="9"/>
      <c r="K169" s="9"/>
      <c r="L169" s="9"/>
      <c r="M169" s="4"/>
      <c r="N169" s="4"/>
      <c r="O169" s="4"/>
      <c r="P169" s="4"/>
      <c r="Q169" s="4"/>
      <c r="R169" s="4"/>
      <c r="S169" s="4"/>
      <c r="T169" s="4"/>
      <c r="U169" s="4"/>
      <c r="V169" s="4"/>
      <c r="W169" s="4"/>
      <c r="X169" s="4"/>
    </row>
    <row r="170" spans="1:51" ht="45.75" customHeight="1">
      <c r="A170" s="151"/>
      <c r="B170" s="151"/>
      <c r="C170" s="151"/>
      <c r="D170" s="151"/>
      <c r="E170" s="268"/>
      <c r="F170" s="151"/>
      <c r="G170" s="294" t="s">
        <v>303</v>
      </c>
      <c r="H170" s="302">
        <v>17</v>
      </c>
      <c r="I170" s="13"/>
      <c r="J170" s="6"/>
      <c r="K170" s="6"/>
      <c r="L170" s="6"/>
    </row>
    <row r="171" spans="1:51" ht="30" customHeight="1">
      <c r="A171" s="151"/>
      <c r="B171" s="151"/>
      <c r="C171" s="151"/>
      <c r="D171" s="151"/>
      <c r="E171" s="268"/>
      <c r="F171" s="151"/>
      <c r="G171" s="294" t="s">
        <v>305</v>
      </c>
      <c r="H171" s="302">
        <v>12</v>
      </c>
      <c r="I171" s="13"/>
      <c r="J171" s="6"/>
      <c r="K171" s="6"/>
      <c r="L171" s="6"/>
    </row>
    <row r="172" spans="1:51" ht="41.25" customHeight="1">
      <c r="A172" s="151"/>
      <c r="B172" s="151"/>
      <c r="C172" s="151"/>
      <c r="D172" s="151"/>
      <c r="E172" s="268"/>
      <c r="F172" s="151"/>
      <c r="G172" s="294" t="s">
        <v>301</v>
      </c>
      <c r="H172" s="302">
        <v>9</v>
      </c>
      <c r="I172" s="13"/>
      <c r="J172" s="6"/>
      <c r="K172" s="6"/>
      <c r="L172" s="6"/>
      <c r="AF172" s="4"/>
      <c r="AQ172" s="4"/>
      <c r="AR172" s="4"/>
    </row>
    <row r="173" spans="1:51" ht="39" customHeight="1">
      <c r="A173" s="151"/>
      <c r="B173" s="151"/>
      <c r="C173" s="151"/>
      <c r="D173" s="151"/>
      <c r="E173" s="268"/>
      <c r="F173" s="151"/>
      <c r="G173" s="294" t="s">
        <v>304</v>
      </c>
      <c r="H173" s="302">
        <v>6</v>
      </c>
      <c r="I173" s="13"/>
      <c r="J173" s="6"/>
      <c r="K173" s="6"/>
      <c r="L173" s="6"/>
      <c r="AG173" s="4"/>
      <c r="AH173" s="4"/>
      <c r="AI173" s="4"/>
      <c r="AP173" s="4"/>
      <c r="AU173" s="4"/>
    </row>
    <row r="174" spans="1:51" ht="22.5" customHeight="1">
      <c r="A174" s="151"/>
      <c r="B174" s="151"/>
      <c r="C174" s="151"/>
      <c r="D174" s="151"/>
      <c r="E174" s="268"/>
      <c r="F174" s="151"/>
      <c r="G174" s="294" t="s">
        <v>306</v>
      </c>
      <c r="H174" s="302">
        <v>4</v>
      </c>
      <c r="I174" s="13"/>
      <c r="J174" s="6"/>
      <c r="K174" s="6"/>
      <c r="L174" s="6"/>
      <c r="AV174" s="4"/>
    </row>
    <row r="175" spans="1:51" ht="120" customHeight="1">
      <c r="A175" s="151"/>
      <c r="B175" s="151"/>
      <c r="C175" s="151"/>
      <c r="D175" s="151"/>
      <c r="E175" s="268"/>
      <c r="F175" s="151"/>
      <c r="G175" s="294" t="s">
        <v>307</v>
      </c>
      <c r="H175" s="302">
        <v>4</v>
      </c>
      <c r="I175" s="13"/>
      <c r="J175" s="6"/>
      <c r="K175" s="6"/>
      <c r="L175" s="6"/>
      <c r="AO175" s="4"/>
    </row>
    <row r="176" spans="1:51" ht="45" customHeight="1">
      <c r="A176" s="151"/>
      <c r="B176" s="151"/>
      <c r="C176" s="151"/>
      <c r="D176" s="151"/>
      <c r="E176" s="268"/>
      <c r="F176" s="151"/>
      <c r="G176" s="294" t="s">
        <v>309</v>
      </c>
      <c r="H176" s="302">
        <v>2</v>
      </c>
      <c r="I176" s="13"/>
      <c r="J176" s="6"/>
      <c r="K176" s="6"/>
      <c r="L176" s="6"/>
      <c r="AN176" s="4"/>
    </row>
    <row r="177" spans="1:67" ht="52.5" customHeight="1">
      <c r="A177" s="151"/>
      <c r="B177" s="151"/>
      <c r="C177" s="151"/>
      <c r="D177" s="151"/>
      <c r="E177" s="268"/>
      <c r="F177" s="151"/>
      <c r="G177" s="294" t="s">
        <v>308</v>
      </c>
      <c r="H177" s="302">
        <v>2</v>
      </c>
      <c r="I177" s="13"/>
      <c r="J177" s="6"/>
      <c r="K177" s="6"/>
      <c r="L177" s="6"/>
      <c r="AB177" s="4"/>
      <c r="AM177" s="4"/>
      <c r="AZ177" s="4"/>
    </row>
    <row r="178" spans="1:67" s="4" customFormat="1" ht="60.75" customHeight="1">
      <c r="A178" s="151"/>
      <c r="B178" s="151"/>
      <c r="C178" s="151"/>
      <c r="D178" s="151"/>
      <c r="E178" s="268"/>
      <c r="F178" s="151"/>
      <c r="G178" s="294" t="s">
        <v>311</v>
      </c>
      <c r="H178" s="302">
        <v>2</v>
      </c>
      <c r="I178" s="13"/>
      <c r="J178" s="6"/>
      <c r="K178" s="6"/>
      <c r="L178" s="6"/>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row>
    <row r="179" spans="1:67" ht="50.25" customHeight="1">
      <c r="A179" s="151"/>
      <c r="B179" s="151"/>
      <c r="C179" s="151"/>
      <c r="D179" s="151"/>
      <c r="E179" s="268"/>
      <c r="F179" s="151"/>
      <c r="G179" s="294" t="s">
        <v>310</v>
      </c>
      <c r="H179" s="302">
        <v>1</v>
      </c>
      <c r="I179" s="13"/>
      <c r="J179" s="6"/>
      <c r="K179" s="6"/>
      <c r="L179" s="6"/>
    </row>
    <row r="180" spans="1:67" ht="45" customHeight="1">
      <c r="A180" s="151"/>
      <c r="B180" s="151"/>
      <c r="C180" s="151"/>
      <c r="D180" s="151"/>
      <c r="E180" s="268"/>
      <c r="F180" s="151"/>
      <c r="G180" s="294" t="s">
        <v>473</v>
      </c>
      <c r="H180" s="302">
        <v>1</v>
      </c>
      <c r="I180" s="13"/>
      <c r="J180" s="6"/>
      <c r="K180" s="6"/>
      <c r="L180" s="6"/>
    </row>
    <row r="181" spans="1:67" ht="24">
      <c r="A181" s="151"/>
      <c r="B181" s="151"/>
      <c r="C181" s="151"/>
      <c r="D181" s="151"/>
      <c r="E181" s="268"/>
      <c r="F181" s="151"/>
      <c r="G181" s="294" t="s">
        <v>474</v>
      </c>
      <c r="H181" s="302">
        <v>1</v>
      </c>
      <c r="I181" s="13"/>
      <c r="J181" s="6"/>
      <c r="K181" s="6"/>
      <c r="L181" s="6"/>
    </row>
    <row r="182" spans="1:67" ht="172.5" customHeight="1">
      <c r="A182" s="151"/>
      <c r="B182" s="151"/>
      <c r="C182" s="151"/>
      <c r="D182" s="151"/>
      <c r="E182" s="268"/>
      <c r="F182" s="151"/>
      <c r="G182" s="294" t="s">
        <v>312</v>
      </c>
      <c r="H182" s="303">
        <f>SUM(H161:H181)</f>
        <v>648</v>
      </c>
      <c r="I182" s="13"/>
      <c r="J182" s="6"/>
      <c r="K182" s="6"/>
      <c r="L182" s="6"/>
      <c r="BF182" s="4"/>
      <c r="BG182" s="4"/>
      <c r="BH182" s="4"/>
      <c r="BI182" s="4"/>
      <c r="BJ182" s="4"/>
      <c r="BK182" s="4"/>
      <c r="BL182" s="4"/>
      <c r="BM182" s="4"/>
      <c r="BN182" s="4"/>
      <c r="BO182" s="4"/>
    </row>
    <row r="183" spans="1:67" ht="148.5" customHeight="1" thickBot="1">
      <c r="A183" s="41" t="s">
        <v>313</v>
      </c>
      <c r="B183" s="25" t="s">
        <v>314</v>
      </c>
      <c r="C183" s="25">
        <v>396</v>
      </c>
      <c r="D183" s="25" t="s">
        <v>315</v>
      </c>
      <c r="E183" s="42">
        <f>F183/C183</f>
        <v>0.58585858585858586</v>
      </c>
      <c r="F183" s="25">
        <v>232</v>
      </c>
      <c r="G183" s="43"/>
      <c r="H183" s="304"/>
      <c r="I183" s="13"/>
      <c r="J183" s="6"/>
      <c r="K183" s="6"/>
      <c r="L183" s="6"/>
      <c r="Y183" s="4"/>
      <c r="Z183" s="4"/>
      <c r="AA183" s="4"/>
      <c r="AL183" s="4"/>
    </row>
    <row r="184" spans="1:67" ht="16.5">
      <c r="A184" s="262" t="s">
        <v>46</v>
      </c>
      <c r="B184" s="263"/>
      <c r="C184" s="263"/>
      <c r="D184" s="263"/>
      <c r="E184" s="263"/>
      <c r="F184" s="263"/>
      <c r="G184" s="264"/>
      <c r="H184" s="57"/>
      <c r="I184" s="13"/>
      <c r="J184" s="6"/>
      <c r="K184" s="6"/>
      <c r="L184" s="6"/>
      <c r="AM184" s="4"/>
      <c r="AS184" s="4"/>
      <c r="AT184" s="4"/>
      <c r="BA184" s="4"/>
      <c r="BB184" s="4"/>
      <c r="BC184" s="4"/>
      <c r="BD184" s="4"/>
    </row>
    <row r="185" spans="1:67" ht="32.25" customHeight="1">
      <c r="A185" s="70" t="s">
        <v>47</v>
      </c>
      <c r="B185" s="70" t="s">
        <v>48</v>
      </c>
      <c r="C185" s="70" t="s">
        <v>114</v>
      </c>
      <c r="D185" s="70" t="s">
        <v>49</v>
      </c>
      <c r="E185" s="70" t="s">
        <v>50</v>
      </c>
      <c r="F185" s="64" t="s">
        <v>51</v>
      </c>
      <c r="G185" s="70" t="s">
        <v>52</v>
      </c>
      <c r="H185" s="57"/>
      <c r="I185" s="13"/>
      <c r="J185" s="6"/>
      <c r="K185" s="6"/>
      <c r="L185" s="6"/>
      <c r="AY185" s="4"/>
    </row>
    <row r="186" spans="1:67" ht="126.75" customHeight="1">
      <c r="A186" s="26">
        <v>413754</v>
      </c>
      <c r="B186" s="26" t="s">
        <v>503</v>
      </c>
      <c r="C186" s="26" t="s">
        <v>504</v>
      </c>
      <c r="D186" s="26" t="s">
        <v>505</v>
      </c>
      <c r="E186" s="26" t="s">
        <v>505</v>
      </c>
      <c r="F186" s="26" t="s">
        <v>506</v>
      </c>
      <c r="G186" s="23" t="s">
        <v>507</v>
      </c>
      <c r="H186" s="57"/>
      <c r="I186" s="13"/>
      <c r="J186" s="6"/>
      <c r="K186" s="6"/>
      <c r="L186" s="6"/>
    </row>
    <row r="187" spans="1:67" ht="116.25" customHeight="1">
      <c r="A187" s="26">
        <v>415238</v>
      </c>
      <c r="B187" s="26" t="s">
        <v>508</v>
      </c>
      <c r="C187" s="26" t="s">
        <v>504</v>
      </c>
      <c r="D187" s="26" t="s">
        <v>505</v>
      </c>
      <c r="E187" s="26" t="s">
        <v>505</v>
      </c>
      <c r="F187" s="26" t="s">
        <v>506</v>
      </c>
      <c r="G187" s="23" t="s">
        <v>509</v>
      </c>
      <c r="H187" s="57"/>
      <c r="I187" s="13"/>
      <c r="J187" s="6"/>
      <c r="K187" s="6"/>
      <c r="L187" s="6"/>
      <c r="AL187" s="4"/>
    </row>
    <row r="188" spans="1:67" ht="171.75" customHeight="1">
      <c r="A188" s="26">
        <v>408746</v>
      </c>
      <c r="B188" s="26" t="s">
        <v>196</v>
      </c>
      <c r="C188" s="26" t="s">
        <v>504</v>
      </c>
      <c r="D188" s="26" t="s">
        <v>505</v>
      </c>
      <c r="E188" s="26" t="s">
        <v>505</v>
      </c>
      <c r="F188" s="26" t="s">
        <v>506</v>
      </c>
      <c r="G188" s="23" t="s">
        <v>510</v>
      </c>
      <c r="H188" s="57"/>
      <c r="I188" s="13"/>
      <c r="J188" s="6"/>
      <c r="K188" s="6"/>
      <c r="L188" s="6"/>
      <c r="AQ188" s="4"/>
      <c r="AR188" s="4"/>
    </row>
    <row r="189" spans="1:67" ht="160.5" customHeight="1">
      <c r="A189" s="26">
        <v>415369</v>
      </c>
      <c r="B189" s="26" t="s">
        <v>511</v>
      </c>
      <c r="C189" s="26" t="s">
        <v>504</v>
      </c>
      <c r="D189" s="26" t="s">
        <v>505</v>
      </c>
      <c r="E189" s="26" t="s">
        <v>505</v>
      </c>
      <c r="F189" s="26" t="s">
        <v>512</v>
      </c>
      <c r="G189" s="23" t="s">
        <v>513</v>
      </c>
      <c r="H189" s="57"/>
      <c r="I189" s="13"/>
      <c r="J189" s="6"/>
      <c r="K189" s="6"/>
      <c r="L189" s="6"/>
      <c r="AP189" s="4"/>
    </row>
    <row r="190" spans="1:67" s="1" customFormat="1" ht="85.5">
      <c r="A190" s="26">
        <v>413524</v>
      </c>
      <c r="B190" s="26" t="s">
        <v>514</v>
      </c>
      <c r="C190" s="26" t="s">
        <v>504</v>
      </c>
      <c r="D190" s="26" t="s">
        <v>505</v>
      </c>
      <c r="E190" s="26" t="s">
        <v>505</v>
      </c>
      <c r="F190" s="26" t="s">
        <v>515</v>
      </c>
      <c r="G190" s="23" t="s">
        <v>516</v>
      </c>
      <c r="H190" s="57"/>
      <c r="I190" s="13"/>
      <c r="J190" s="6"/>
      <c r="K190" s="6"/>
      <c r="L190" s="6"/>
      <c r="M190"/>
      <c r="N190"/>
      <c r="O190"/>
      <c r="P190"/>
      <c r="Q190"/>
      <c r="R190"/>
      <c r="S190"/>
      <c r="T190"/>
      <c r="U190"/>
      <c r="V190"/>
      <c r="W190"/>
      <c r="X190"/>
      <c r="Y190"/>
      <c r="Z190"/>
      <c r="AA190"/>
      <c r="AB190"/>
      <c r="AC190"/>
      <c r="AD190"/>
      <c r="AE190"/>
      <c r="AF190"/>
      <c r="AG190"/>
      <c r="AH190"/>
      <c r="AI190"/>
      <c r="AJ190"/>
      <c r="AK190"/>
      <c r="AL190"/>
      <c r="AM190"/>
      <c r="AN190"/>
      <c r="AO190" s="4"/>
      <c r="AP190"/>
      <c r="AQ190"/>
      <c r="AR190"/>
      <c r="AS190"/>
      <c r="AT190"/>
      <c r="AU190"/>
      <c r="AV190"/>
      <c r="AW190"/>
      <c r="AX190"/>
      <c r="AY190"/>
      <c r="AZ190"/>
      <c r="BA190"/>
      <c r="BB190"/>
      <c r="BC190"/>
      <c r="BD190"/>
      <c r="BE190" s="4"/>
      <c r="BF190"/>
      <c r="BG190"/>
      <c r="BH190"/>
      <c r="BI190"/>
      <c r="BJ190"/>
      <c r="BK190"/>
      <c r="BL190"/>
      <c r="BM190"/>
      <c r="BN190"/>
      <c r="BO190"/>
    </row>
    <row r="191" spans="1:67" s="1" customFormat="1" ht="120.75" customHeight="1">
      <c r="A191" s="26">
        <v>415012</v>
      </c>
      <c r="B191" s="26" t="s">
        <v>517</v>
      </c>
      <c r="C191" s="26" t="s">
        <v>504</v>
      </c>
      <c r="D191" s="26" t="s">
        <v>505</v>
      </c>
      <c r="E191" s="26" t="s">
        <v>505</v>
      </c>
      <c r="F191" s="26" t="s">
        <v>512</v>
      </c>
      <c r="G191" s="23" t="s">
        <v>518</v>
      </c>
      <c r="H191" s="57"/>
      <c r="I191" s="13"/>
      <c r="J191" s="6"/>
      <c r="K191" s="6"/>
      <c r="L191" s="6"/>
      <c r="M191"/>
      <c r="N191"/>
      <c r="O191"/>
      <c r="P191"/>
      <c r="Q191"/>
      <c r="R191"/>
      <c r="S191"/>
      <c r="T191"/>
      <c r="U191"/>
      <c r="V191"/>
      <c r="W191"/>
      <c r="X191"/>
      <c r="Y191"/>
      <c r="Z191"/>
      <c r="AA191"/>
      <c r="AB191"/>
      <c r="AC191"/>
      <c r="AD191"/>
      <c r="AE191"/>
      <c r="AF191"/>
      <c r="AG191"/>
      <c r="AH191"/>
      <c r="AI191"/>
      <c r="AJ191"/>
      <c r="AK191"/>
      <c r="AL191"/>
      <c r="AM191"/>
      <c r="AN191" s="4"/>
      <c r="AO191"/>
      <c r="AP191"/>
      <c r="AQ191"/>
      <c r="AR191"/>
      <c r="AS191"/>
      <c r="AT191"/>
      <c r="AU191"/>
      <c r="AV191"/>
      <c r="AW191"/>
      <c r="AX191"/>
      <c r="AY191"/>
      <c r="AZ191"/>
      <c r="BA191"/>
      <c r="BB191"/>
      <c r="BC191"/>
      <c r="BD191"/>
      <c r="BE191"/>
      <c r="BF191"/>
      <c r="BG191"/>
      <c r="BH191"/>
      <c r="BI191"/>
      <c r="BJ191"/>
      <c r="BK191"/>
      <c r="BL191"/>
      <c r="BM191"/>
      <c r="BN191"/>
      <c r="BO191"/>
    </row>
    <row r="192" spans="1:67" ht="120" customHeight="1">
      <c r="A192" s="26">
        <v>400943</v>
      </c>
      <c r="B192" s="26" t="s">
        <v>519</v>
      </c>
      <c r="C192" s="26" t="s">
        <v>504</v>
      </c>
      <c r="D192" s="26" t="s">
        <v>505</v>
      </c>
      <c r="E192" s="26" t="s">
        <v>505</v>
      </c>
      <c r="F192" s="26" t="s">
        <v>512</v>
      </c>
      <c r="G192" s="23" t="s">
        <v>520</v>
      </c>
      <c r="H192" s="57"/>
      <c r="I192" s="13"/>
      <c r="J192" s="6"/>
      <c r="K192" s="6"/>
      <c r="L192" s="6"/>
      <c r="AM192" s="4"/>
      <c r="AZ192" s="4"/>
    </row>
    <row r="193" spans="1:67" ht="99.75">
      <c r="A193" s="26">
        <v>413837</v>
      </c>
      <c r="B193" s="26" t="s">
        <v>521</v>
      </c>
      <c r="C193" s="26" t="s">
        <v>504</v>
      </c>
      <c r="D193" s="26" t="s">
        <v>505</v>
      </c>
      <c r="E193" s="26" t="s">
        <v>505</v>
      </c>
      <c r="F193" s="26" t="s">
        <v>522</v>
      </c>
      <c r="G193" s="23" t="s">
        <v>523</v>
      </c>
      <c r="H193" s="57"/>
      <c r="I193" s="13"/>
      <c r="J193" s="6"/>
      <c r="K193" s="6"/>
      <c r="L193" s="6"/>
      <c r="AW193" s="4"/>
      <c r="AX193" s="4"/>
    </row>
    <row r="194" spans="1:67" ht="180.75" customHeight="1">
      <c r="A194" s="26">
        <v>413380</v>
      </c>
      <c r="B194" s="26" t="s">
        <v>524</v>
      </c>
      <c r="C194" s="26" t="s">
        <v>504</v>
      </c>
      <c r="D194" s="26" t="s">
        <v>505</v>
      </c>
      <c r="E194" s="26" t="s">
        <v>505</v>
      </c>
      <c r="F194" s="26" t="s">
        <v>522</v>
      </c>
      <c r="G194" s="23" t="s">
        <v>525</v>
      </c>
      <c r="H194" s="57"/>
      <c r="I194" s="13"/>
      <c r="J194" s="6"/>
      <c r="K194" s="6"/>
      <c r="L194" s="6"/>
      <c r="AJ194" s="4"/>
      <c r="BF194" s="1"/>
      <c r="BG194" s="1"/>
      <c r="BH194" s="1"/>
      <c r="BI194" s="1"/>
      <c r="BJ194" s="1"/>
      <c r="BK194" s="1"/>
      <c r="BL194" s="1"/>
      <c r="BM194" s="1"/>
      <c r="BN194" s="1"/>
      <c r="BO194" s="1"/>
    </row>
    <row r="195" spans="1:67" ht="151.5" customHeight="1">
      <c r="A195" s="26">
        <v>408751</v>
      </c>
      <c r="B195" s="26" t="s">
        <v>526</v>
      </c>
      <c r="C195" s="26" t="s">
        <v>504</v>
      </c>
      <c r="D195" s="26" t="s">
        <v>505</v>
      </c>
      <c r="E195" s="26" t="s">
        <v>505</v>
      </c>
      <c r="F195" s="26" t="s">
        <v>522</v>
      </c>
      <c r="G195" s="23" t="s">
        <v>527</v>
      </c>
      <c r="H195" s="57"/>
      <c r="I195" s="13"/>
      <c r="J195" s="6"/>
      <c r="K195" s="6"/>
      <c r="L195" s="6"/>
      <c r="AK195" s="4"/>
      <c r="BF195" s="1"/>
      <c r="BG195" s="1"/>
      <c r="BH195" s="1"/>
      <c r="BI195" s="1"/>
      <c r="BJ195" s="1"/>
      <c r="BK195" s="1"/>
      <c r="BL195" s="1"/>
      <c r="BM195" s="1"/>
      <c r="BN195" s="1"/>
      <c r="BO195" s="1"/>
    </row>
    <row r="196" spans="1:67" ht="101.25" customHeight="1">
      <c r="A196" s="26">
        <v>408685</v>
      </c>
      <c r="B196" s="26" t="s">
        <v>528</v>
      </c>
      <c r="C196" s="26" t="s">
        <v>504</v>
      </c>
      <c r="D196" s="26" t="s">
        <v>505</v>
      </c>
      <c r="E196" s="26" t="s">
        <v>505</v>
      </c>
      <c r="F196" s="26" t="s">
        <v>515</v>
      </c>
      <c r="G196" s="23" t="s">
        <v>529</v>
      </c>
      <c r="H196" s="57"/>
      <c r="I196" s="13"/>
      <c r="J196" s="6"/>
      <c r="K196" s="6"/>
      <c r="L196" s="6"/>
      <c r="BA196" s="1"/>
      <c r="BB196" s="1"/>
      <c r="BC196" s="1"/>
      <c r="BD196" s="1"/>
    </row>
    <row r="197" spans="1:67" ht="72" customHeight="1">
      <c r="A197" s="26">
        <v>413459</v>
      </c>
      <c r="B197" s="26" t="s">
        <v>530</v>
      </c>
      <c r="C197" s="26" t="s">
        <v>504</v>
      </c>
      <c r="D197" s="26" t="s">
        <v>505</v>
      </c>
      <c r="E197" s="26" t="s">
        <v>505</v>
      </c>
      <c r="F197" s="26" t="s">
        <v>522</v>
      </c>
      <c r="G197" s="23" t="s">
        <v>531</v>
      </c>
      <c r="H197" s="57"/>
      <c r="I197" s="13"/>
      <c r="J197" s="6"/>
      <c r="K197" s="6"/>
      <c r="L197" s="6"/>
      <c r="BA197" s="1"/>
      <c r="BB197" s="1"/>
      <c r="BC197" s="1"/>
      <c r="BD197" s="1"/>
    </row>
    <row r="198" spans="1:67" ht="128.25">
      <c r="A198" s="26">
        <v>408741</v>
      </c>
      <c r="B198" s="26" t="s">
        <v>532</v>
      </c>
      <c r="C198" s="26" t="s">
        <v>504</v>
      </c>
      <c r="D198" s="26" t="s">
        <v>505</v>
      </c>
      <c r="E198" s="26" t="s">
        <v>505</v>
      </c>
      <c r="F198" s="26" t="s">
        <v>522</v>
      </c>
      <c r="G198" s="23" t="s">
        <v>533</v>
      </c>
      <c r="H198" s="57"/>
      <c r="I198" s="13"/>
      <c r="J198" s="6"/>
      <c r="K198" s="6"/>
      <c r="L198" s="6"/>
    </row>
    <row r="199" spans="1:67" ht="93.75" customHeight="1">
      <c r="A199" s="26">
        <v>408750</v>
      </c>
      <c r="B199" s="26" t="s">
        <v>534</v>
      </c>
      <c r="C199" s="26" t="s">
        <v>504</v>
      </c>
      <c r="D199" s="26" t="s">
        <v>505</v>
      </c>
      <c r="E199" s="26" t="s">
        <v>505</v>
      </c>
      <c r="F199" s="26" t="s">
        <v>522</v>
      </c>
      <c r="G199" s="23" t="s">
        <v>535</v>
      </c>
      <c r="H199" s="57"/>
      <c r="I199" s="13"/>
      <c r="J199" s="6"/>
      <c r="K199" s="6"/>
      <c r="L199" s="6"/>
      <c r="AO199" s="4"/>
      <c r="AU199" s="4"/>
    </row>
    <row r="200" spans="1:67" ht="130.5" customHeight="1">
      <c r="A200" s="26">
        <v>408688</v>
      </c>
      <c r="B200" s="26" t="s">
        <v>536</v>
      </c>
      <c r="C200" s="26" t="s">
        <v>504</v>
      </c>
      <c r="D200" s="26" t="s">
        <v>505</v>
      </c>
      <c r="E200" s="26" t="s">
        <v>505</v>
      </c>
      <c r="F200" s="26" t="s">
        <v>512</v>
      </c>
      <c r="G200" s="23" t="s">
        <v>537</v>
      </c>
      <c r="H200" s="57"/>
      <c r="I200" s="13"/>
      <c r="J200" s="6"/>
      <c r="K200" s="6"/>
      <c r="L200" s="6"/>
      <c r="AN200" s="4"/>
      <c r="AV200" s="4"/>
    </row>
    <row r="201" spans="1:67" ht="19.5" customHeight="1">
      <c r="A201" s="105"/>
      <c r="B201" s="68"/>
      <c r="C201" s="68"/>
      <c r="D201" s="68"/>
      <c r="E201" s="68"/>
      <c r="F201" s="68"/>
      <c r="G201" s="69"/>
      <c r="H201" s="57"/>
      <c r="I201" s="13"/>
      <c r="J201" s="6"/>
      <c r="K201" s="6"/>
      <c r="L201" s="6"/>
      <c r="AM201" s="4"/>
    </row>
    <row r="202" spans="1:67" ht="42.75" customHeight="1">
      <c r="A202" s="164" t="s">
        <v>120</v>
      </c>
      <c r="B202" s="165"/>
      <c r="C202" s="165"/>
      <c r="D202" s="165"/>
      <c r="E202" s="165"/>
      <c r="F202" s="165"/>
      <c r="G202" s="166"/>
      <c r="H202" s="57"/>
      <c r="I202" s="13"/>
      <c r="J202" s="6"/>
      <c r="K202" s="6"/>
      <c r="L202" s="6"/>
      <c r="AC202" s="4"/>
      <c r="AS202" s="4"/>
      <c r="AT202" s="4"/>
      <c r="BE202" s="1"/>
    </row>
    <row r="203" spans="1:67" ht="33">
      <c r="A203" s="70" t="s">
        <v>53</v>
      </c>
      <c r="B203" s="70" t="s">
        <v>54</v>
      </c>
      <c r="C203" s="70" t="s">
        <v>32</v>
      </c>
      <c r="D203" s="70" t="s">
        <v>55</v>
      </c>
      <c r="E203" s="70" t="s">
        <v>56</v>
      </c>
      <c r="F203" s="70" t="s">
        <v>57</v>
      </c>
      <c r="G203" s="64" t="s">
        <v>58</v>
      </c>
      <c r="H203" s="57"/>
      <c r="I203" s="13"/>
      <c r="J203" s="6"/>
      <c r="K203" s="6"/>
      <c r="L203" s="6"/>
      <c r="AY203" s="4"/>
      <c r="BE203" s="1"/>
    </row>
    <row r="204" spans="1:67" ht="37.5" customHeight="1">
      <c r="A204" s="24">
        <v>100</v>
      </c>
      <c r="B204" s="24"/>
      <c r="C204" s="106" t="s">
        <v>199</v>
      </c>
      <c r="D204" s="106">
        <f>SUM(D205:D220)</f>
        <v>51421840730</v>
      </c>
      <c r="E204" s="106">
        <f>SUM(E205:E220)</f>
        <v>22870986600</v>
      </c>
      <c r="F204" s="106">
        <f>SUM(F205:F220)</f>
        <v>28550854130</v>
      </c>
      <c r="G204" s="107" t="s">
        <v>489</v>
      </c>
      <c r="H204" s="57"/>
      <c r="I204" s="13"/>
      <c r="J204" s="6"/>
      <c r="K204" s="6"/>
      <c r="L204" s="6"/>
      <c r="AZ204" s="1"/>
    </row>
    <row r="205" spans="1:67" s="2" customFormat="1" ht="57">
      <c r="A205" s="26"/>
      <c r="B205" s="26">
        <v>111</v>
      </c>
      <c r="C205" s="78" t="s">
        <v>200</v>
      </c>
      <c r="D205" s="78">
        <v>25679641488</v>
      </c>
      <c r="E205" s="78">
        <v>12834281583</v>
      </c>
      <c r="F205" s="78">
        <f>+D205-E205</f>
        <v>12845359905</v>
      </c>
      <c r="G205" s="107" t="s">
        <v>489</v>
      </c>
      <c r="H205" s="57"/>
      <c r="I205" s="13"/>
      <c r="J205" s="6"/>
      <c r="K205" s="6"/>
      <c r="L205" s="6"/>
      <c r="M205"/>
      <c r="N205"/>
      <c r="O205"/>
      <c r="P205"/>
      <c r="Q205"/>
      <c r="R205"/>
      <c r="S205"/>
      <c r="T205"/>
      <c r="U205"/>
      <c r="V205"/>
      <c r="W205"/>
      <c r="X205"/>
      <c r="Y205"/>
      <c r="Z205"/>
      <c r="AA205"/>
      <c r="AB205"/>
      <c r="AC205"/>
      <c r="AD205" s="4"/>
      <c r="AE205" s="4"/>
      <c r="AF205" s="4"/>
      <c r="AG205"/>
      <c r="AH205"/>
      <c r="AI205"/>
      <c r="AJ205"/>
      <c r="AK205"/>
      <c r="AL205"/>
      <c r="AM205"/>
      <c r="AN205"/>
      <c r="AO205"/>
      <c r="AP205"/>
      <c r="AQ205"/>
      <c r="AR205"/>
      <c r="AS205"/>
      <c r="AT205"/>
      <c r="AU205"/>
      <c r="AV205"/>
      <c r="AW205" s="1"/>
      <c r="AX205" s="1"/>
      <c r="AY205"/>
      <c r="AZ205" s="1"/>
      <c r="BA205"/>
      <c r="BB205"/>
      <c r="BC205"/>
      <c r="BD205"/>
      <c r="BE205"/>
      <c r="BF205"/>
      <c r="BG205"/>
      <c r="BH205"/>
      <c r="BI205"/>
      <c r="BJ205"/>
      <c r="BK205"/>
      <c r="BL205"/>
      <c r="BM205"/>
      <c r="BN205"/>
      <c r="BO205"/>
    </row>
    <row r="206" spans="1:67" ht="57">
      <c r="A206" s="26"/>
      <c r="B206" s="26">
        <v>113</v>
      </c>
      <c r="C206" s="78" t="s">
        <v>201</v>
      </c>
      <c r="D206" s="78">
        <v>1583472000</v>
      </c>
      <c r="E206" s="78">
        <v>789787100</v>
      </c>
      <c r="F206" s="78">
        <f t="shared" ref="F206:F219" si="3">+D206-E206</f>
        <v>793684900</v>
      </c>
      <c r="G206" s="107" t="s">
        <v>489</v>
      </c>
      <c r="H206" s="57"/>
      <c r="I206" s="13"/>
      <c r="J206" s="6"/>
      <c r="K206" s="6"/>
      <c r="L206" s="6"/>
      <c r="AL206" s="1"/>
      <c r="AO206" s="4"/>
      <c r="AW206" s="1"/>
      <c r="AX206" s="1"/>
    </row>
    <row r="207" spans="1:67" ht="57">
      <c r="A207" s="26"/>
      <c r="B207" s="26">
        <v>114</v>
      </c>
      <c r="C207" s="78" t="s">
        <v>202</v>
      </c>
      <c r="D207" s="78">
        <v>2271926124</v>
      </c>
      <c r="E207" s="78">
        <v>0</v>
      </c>
      <c r="F207" s="78">
        <f t="shared" si="3"/>
        <v>2271926124</v>
      </c>
      <c r="G207" s="107" t="s">
        <v>489</v>
      </c>
      <c r="H207" s="57"/>
      <c r="I207" s="13"/>
      <c r="J207" s="6"/>
      <c r="K207" s="6"/>
      <c r="L207" s="6"/>
      <c r="AG207" s="4"/>
      <c r="AH207" s="4"/>
      <c r="AI207" s="4"/>
      <c r="AL207" s="1"/>
      <c r="AN207" s="4"/>
      <c r="AQ207" s="1"/>
      <c r="AR207" s="1"/>
    </row>
    <row r="208" spans="1:67" ht="57">
      <c r="A208" s="26"/>
      <c r="B208" s="26">
        <v>122</v>
      </c>
      <c r="C208" s="78" t="s">
        <v>203</v>
      </c>
      <c r="D208" s="78">
        <v>1008000000</v>
      </c>
      <c r="E208" s="78">
        <v>254691839</v>
      </c>
      <c r="F208" s="78">
        <f t="shared" si="3"/>
        <v>753308161</v>
      </c>
      <c r="G208" s="107" t="s">
        <v>489</v>
      </c>
      <c r="H208" s="57"/>
      <c r="I208" s="13"/>
      <c r="J208" s="6"/>
      <c r="K208" s="6"/>
      <c r="L208" s="6"/>
      <c r="AM208" s="4"/>
      <c r="AP208" s="1"/>
      <c r="AQ208" s="1"/>
      <c r="AR208" s="1"/>
    </row>
    <row r="209" spans="1:67" ht="57">
      <c r="A209" s="26"/>
      <c r="B209" s="26">
        <v>123</v>
      </c>
      <c r="C209" s="78" t="s">
        <v>204</v>
      </c>
      <c r="D209" s="78">
        <v>1752788253</v>
      </c>
      <c r="E209" s="78">
        <v>588142025</v>
      </c>
      <c r="F209" s="78">
        <f t="shared" si="3"/>
        <v>1164646228</v>
      </c>
      <c r="G209" s="107" t="s">
        <v>489</v>
      </c>
      <c r="H209" s="57"/>
      <c r="I209" s="13"/>
      <c r="J209" s="6"/>
      <c r="K209" s="6"/>
      <c r="L209" s="6"/>
      <c r="AP209" s="1"/>
      <c r="BF209" s="2"/>
      <c r="BG209" s="2"/>
      <c r="BH209" s="2"/>
      <c r="BI209" s="2"/>
      <c r="BJ209" s="2"/>
      <c r="BK209" s="2"/>
      <c r="BL209" s="2"/>
      <c r="BM209" s="2"/>
      <c r="BN209" s="2"/>
      <c r="BO209" s="2"/>
    </row>
    <row r="210" spans="1:67" ht="57">
      <c r="A210" s="26"/>
      <c r="B210" s="26">
        <v>125</v>
      </c>
      <c r="C210" s="78" t="s">
        <v>205</v>
      </c>
      <c r="D210" s="78">
        <v>800240507</v>
      </c>
      <c r="E210" s="78">
        <v>420816698</v>
      </c>
      <c r="F210" s="78">
        <f t="shared" si="3"/>
        <v>379423809</v>
      </c>
      <c r="G210" s="107" t="s">
        <v>489</v>
      </c>
      <c r="H210" s="57"/>
      <c r="I210" s="13"/>
      <c r="J210" s="6"/>
      <c r="K210" s="6"/>
      <c r="L210" s="6"/>
      <c r="AB210" s="4"/>
    </row>
    <row r="211" spans="1:67" ht="60" customHeight="1">
      <c r="A211" s="26"/>
      <c r="B211" s="26">
        <v>131</v>
      </c>
      <c r="C211" s="78" t="s">
        <v>206</v>
      </c>
      <c r="D211" s="78">
        <v>627151954</v>
      </c>
      <c r="E211" s="78">
        <v>573462504</v>
      </c>
      <c r="F211" s="78">
        <f t="shared" si="3"/>
        <v>53689450</v>
      </c>
      <c r="G211" s="107" t="s">
        <v>489</v>
      </c>
      <c r="H211" s="57"/>
      <c r="I211" s="13"/>
      <c r="J211" s="6"/>
      <c r="K211" s="6"/>
      <c r="L211" s="6"/>
      <c r="AC211" s="4"/>
      <c r="AU211" s="1"/>
      <c r="BA211" s="2"/>
      <c r="BB211" s="2"/>
      <c r="BC211" s="2"/>
      <c r="BD211" s="2"/>
    </row>
    <row r="212" spans="1:67" ht="42" customHeight="1">
      <c r="A212" s="26"/>
      <c r="B212" s="26">
        <v>133</v>
      </c>
      <c r="C212" s="78" t="s">
        <v>207</v>
      </c>
      <c r="D212" s="78">
        <v>5560036644</v>
      </c>
      <c r="E212" s="78">
        <v>2272672511</v>
      </c>
      <c r="F212" s="78">
        <f t="shared" si="3"/>
        <v>3287364133</v>
      </c>
      <c r="G212" s="107" t="s">
        <v>489</v>
      </c>
      <c r="H212" s="57"/>
      <c r="I212" s="13"/>
      <c r="J212" s="6"/>
      <c r="K212" s="6"/>
      <c r="L212" s="6"/>
      <c r="AU212" s="1"/>
      <c r="AV212" s="1"/>
    </row>
    <row r="213" spans="1:67" ht="48" customHeight="1">
      <c r="A213" s="26"/>
      <c r="B213" s="26">
        <v>137</v>
      </c>
      <c r="C213" s="78" t="s">
        <v>208</v>
      </c>
      <c r="D213" s="78">
        <v>376540002</v>
      </c>
      <c r="E213" s="78">
        <v>240980002</v>
      </c>
      <c r="F213" s="78">
        <f t="shared" si="3"/>
        <v>135560000</v>
      </c>
      <c r="G213" s="107" t="s">
        <v>489</v>
      </c>
      <c r="H213" s="57"/>
      <c r="I213" s="13"/>
      <c r="J213" s="6"/>
      <c r="K213" s="6"/>
      <c r="L213" s="6"/>
      <c r="AF213" s="4"/>
      <c r="AV213" s="1"/>
    </row>
    <row r="214" spans="1:67" ht="57">
      <c r="A214" s="26"/>
      <c r="B214" s="26">
        <v>141</v>
      </c>
      <c r="C214" s="78" t="s">
        <v>667</v>
      </c>
      <c r="D214" s="78">
        <v>127296000</v>
      </c>
      <c r="E214" s="78">
        <v>53088450</v>
      </c>
      <c r="F214" s="78">
        <f t="shared" si="3"/>
        <v>74207550</v>
      </c>
      <c r="G214" s="107" t="s">
        <v>489</v>
      </c>
      <c r="H214" s="57"/>
      <c r="I214" s="13"/>
      <c r="J214" s="6"/>
      <c r="K214" s="6"/>
      <c r="L214" s="6"/>
      <c r="AD214" s="4"/>
      <c r="AE214" s="4"/>
      <c r="AS214" s="1"/>
      <c r="AT214" s="1"/>
    </row>
    <row r="215" spans="1:67" ht="57">
      <c r="A215" s="26"/>
      <c r="B215" s="26">
        <v>144</v>
      </c>
      <c r="C215" s="78" t="s">
        <v>209</v>
      </c>
      <c r="D215" s="78">
        <v>1304069253</v>
      </c>
      <c r="E215" s="78">
        <v>594160585</v>
      </c>
      <c r="F215" s="78">
        <f t="shared" si="3"/>
        <v>709908668</v>
      </c>
      <c r="G215" s="107" t="s">
        <v>489</v>
      </c>
      <c r="H215" s="57"/>
      <c r="I215" s="13"/>
      <c r="J215" s="6"/>
      <c r="K215" s="6"/>
      <c r="L215" s="6"/>
      <c r="AS215" s="1"/>
      <c r="AT215" s="1"/>
      <c r="AY215" s="1"/>
    </row>
    <row r="216" spans="1:67" ht="57">
      <c r="A216" s="26"/>
      <c r="B216" s="26">
        <v>145</v>
      </c>
      <c r="C216" s="78" t="s">
        <v>210</v>
      </c>
      <c r="D216" s="78">
        <v>6357743659</v>
      </c>
      <c r="E216" s="78">
        <v>2672053890</v>
      </c>
      <c r="F216" s="78">
        <f t="shared" si="3"/>
        <v>3685689769</v>
      </c>
      <c r="G216" s="107" t="s">
        <v>489</v>
      </c>
      <c r="H216" s="57"/>
      <c r="I216" s="13"/>
      <c r="J216" s="6"/>
      <c r="K216" s="6"/>
      <c r="L216" s="6"/>
      <c r="Y216" s="4"/>
      <c r="Z216" s="4"/>
      <c r="AA216" s="4"/>
      <c r="AJ216" s="4"/>
      <c r="AY216" s="1"/>
    </row>
    <row r="217" spans="1:67" ht="57">
      <c r="A217" s="26"/>
      <c r="B217" s="26">
        <v>161</v>
      </c>
      <c r="C217" s="78" t="s">
        <v>211</v>
      </c>
      <c r="D217" s="78">
        <v>1851593472</v>
      </c>
      <c r="E217" s="78">
        <v>771202888</v>
      </c>
      <c r="F217" s="78">
        <f t="shared" si="3"/>
        <v>1080390584</v>
      </c>
      <c r="G217" s="107" t="s">
        <v>489</v>
      </c>
      <c r="H217" s="57"/>
      <c r="I217" s="13"/>
      <c r="J217" s="6"/>
      <c r="K217" s="6"/>
      <c r="L217" s="6"/>
      <c r="BE217" s="2"/>
    </row>
    <row r="218" spans="1:67" ht="71.25">
      <c r="A218" s="26"/>
      <c r="B218" s="26">
        <v>162</v>
      </c>
      <c r="C218" s="78" t="s">
        <v>212</v>
      </c>
      <c r="D218" s="78">
        <v>973957632</v>
      </c>
      <c r="E218" s="78">
        <v>431302084</v>
      </c>
      <c r="F218" s="78">
        <f t="shared" si="3"/>
        <v>542655548</v>
      </c>
      <c r="G218" s="107" t="s">
        <v>489</v>
      </c>
      <c r="H218" s="57"/>
      <c r="I218" s="17"/>
      <c r="J218" s="9"/>
      <c r="K218" s="9"/>
      <c r="L218" s="9"/>
      <c r="M218" s="4"/>
      <c r="N218" s="4"/>
      <c r="O218" s="4"/>
      <c r="P218" s="4"/>
      <c r="Q218" s="4"/>
      <c r="R218" s="4"/>
      <c r="S218" s="4"/>
      <c r="T218" s="4"/>
      <c r="U218" s="4"/>
      <c r="V218" s="4"/>
      <c r="W218" s="4"/>
      <c r="X218" s="4"/>
      <c r="AB218" s="4"/>
      <c r="AO218" s="1"/>
    </row>
    <row r="219" spans="1:67" ht="57">
      <c r="A219" s="26"/>
      <c r="B219" s="26">
        <v>163</v>
      </c>
      <c r="C219" s="78" t="s">
        <v>490</v>
      </c>
      <c r="D219" s="78">
        <v>235462592</v>
      </c>
      <c r="E219" s="78">
        <v>0</v>
      </c>
      <c r="F219" s="78">
        <f t="shared" si="3"/>
        <v>235462592</v>
      </c>
      <c r="G219" s="107" t="s">
        <v>489</v>
      </c>
      <c r="H219" s="57"/>
      <c r="I219" s="13"/>
      <c r="J219" s="6"/>
      <c r="K219" s="6"/>
      <c r="L219" s="6"/>
      <c r="AK219" s="4"/>
      <c r="AN219" s="1"/>
      <c r="AO219" s="1"/>
      <c r="AZ219" s="2"/>
    </row>
    <row r="220" spans="1:67" ht="57">
      <c r="A220" s="26"/>
      <c r="B220" s="26">
        <v>199</v>
      </c>
      <c r="C220" s="78" t="s">
        <v>213</v>
      </c>
      <c r="D220" s="78">
        <v>911921150</v>
      </c>
      <c r="E220" s="78">
        <v>374344441</v>
      </c>
      <c r="F220" s="78">
        <f>+D220-E220</f>
        <v>537576709</v>
      </c>
      <c r="G220" s="107" t="s">
        <v>489</v>
      </c>
      <c r="H220" s="57"/>
      <c r="I220" s="13"/>
      <c r="J220" s="6"/>
      <c r="K220" s="6"/>
      <c r="L220" s="6"/>
      <c r="AM220" s="1"/>
      <c r="AN220" s="1"/>
      <c r="AW220" s="2"/>
      <c r="AX220" s="2"/>
    </row>
    <row r="221" spans="1:67" ht="38.25" customHeight="1">
      <c r="A221" s="24">
        <v>200</v>
      </c>
      <c r="B221" s="24"/>
      <c r="C221" s="106" t="s">
        <v>214</v>
      </c>
      <c r="D221" s="106">
        <f>SUM(D222:D253)</f>
        <v>31253003948</v>
      </c>
      <c r="E221" s="106">
        <f>SUM(E222:E253)</f>
        <v>9161349812</v>
      </c>
      <c r="F221" s="106">
        <f>SUM(F222:F253)</f>
        <v>22091654136</v>
      </c>
      <c r="G221" s="107" t="s">
        <v>489</v>
      </c>
      <c r="H221" s="57"/>
      <c r="I221" s="13"/>
      <c r="J221" s="6"/>
      <c r="K221" s="6"/>
      <c r="L221" s="6"/>
      <c r="AL221" s="2"/>
      <c r="AM221" s="1"/>
    </row>
    <row r="222" spans="1:67" ht="57">
      <c r="A222" s="26"/>
      <c r="B222" s="26">
        <v>211</v>
      </c>
      <c r="C222" s="78" t="s">
        <v>215</v>
      </c>
      <c r="D222" s="78">
        <v>468000000</v>
      </c>
      <c r="E222" s="78">
        <v>401931000</v>
      </c>
      <c r="F222" s="78">
        <f t="shared" ref="F222:F253" si="4">+D222-E222</f>
        <v>66069000</v>
      </c>
      <c r="G222" s="107" t="s">
        <v>489</v>
      </c>
      <c r="H222" s="59"/>
      <c r="I222" s="13"/>
      <c r="J222" s="6"/>
      <c r="K222" s="6"/>
      <c r="L222" s="6"/>
      <c r="AF222" s="4"/>
      <c r="AQ222" s="2"/>
      <c r="AR222" s="2"/>
    </row>
    <row r="223" spans="1:67" ht="57">
      <c r="A223" s="26"/>
      <c r="B223" s="26">
        <v>212</v>
      </c>
      <c r="C223" s="78" t="s">
        <v>216</v>
      </c>
      <c r="D223" s="78">
        <v>158000000</v>
      </c>
      <c r="E223" s="78">
        <v>15129127</v>
      </c>
      <c r="F223" s="78">
        <f t="shared" si="4"/>
        <v>142870873</v>
      </c>
      <c r="G223" s="107" t="s">
        <v>489</v>
      </c>
      <c r="H223" s="57"/>
      <c r="I223" s="13"/>
      <c r="J223" s="6"/>
      <c r="K223" s="6"/>
      <c r="L223" s="6"/>
      <c r="AP223" s="2"/>
    </row>
    <row r="224" spans="1:67" ht="85.5">
      <c r="A224" s="26"/>
      <c r="B224" s="26">
        <v>214</v>
      </c>
      <c r="C224" s="78" t="s">
        <v>217</v>
      </c>
      <c r="D224" s="78">
        <v>558000000</v>
      </c>
      <c r="E224" s="78">
        <v>184841680</v>
      </c>
      <c r="F224" s="78">
        <f t="shared" si="4"/>
        <v>373158320</v>
      </c>
      <c r="G224" s="107" t="s">
        <v>489</v>
      </c>
      <c r="H224" s="57"/>
      <c r="I224" s="13"/>
      <c r="J224" s="6"/>
      <c r="K224" s="6"/>
      <c r="L224" s="6"/>
      <c r="Y224" s="4"/>
      <c r="Z224" s="4"/>
      <c r="AA224" s="4"/>
    </row>
    <row r="225" spans="1:51" ht="57">
      <c r="A225" s="26"/>
      <c r="B225" s="26">
        <v>215</v>
      </c>
      <c r="C225" s="78" t="s">
        <v>218</v>
      </c>
      <c r="D225" s="78">
        <v>90000000</v>
      </c>
      <c r="E225" s="78">
        <v>35959834</v>
      </c>
      <c r="F225" s="78">
        <f t="shared" si="4"/>
        <v>54040166</v>
      </c>
      <c r="G225" s="107" t="s">
        <v>489</v>
      </c>
      <c r="H225" s="57"/>
      <c r="I225" s="13"/>
      <c r="J225" s="6"/>
      <c r="K225" s="6"/>
      <c r="L225" s="6"/>
      <c r="AG225" s="4"/>
      <c r="AH225" s="4"/>
      <c r="AI225" s="4"/>
    </row>
    <row r="226" spans="1:51" ht="44.25" customHeight="1">
      <c r="A226" s="26"/>
      <c r="B226" s="26">
        <v>221</v>
      </c>
      <c r="C226" s="78" t="s">
        <v>219</v>
      </c>
      <c r="D226" s="78">
        <v>290000000</v>
      </c>
      <c r="E226" s="78">
        <v>1070622</v>
      </c>
      <c r="F226" s="78">
        <f t="shared" si="4"/>
        <v>288929378</v>
      </c>
      <c r="G226" s="107" t="s">
        <v>489</v>
      </c>
      <c r="H226" s="57"/>
      <c r="I226" s="17"/>
      <c r="J226" s="9"/>
      <c r="K226" s="9"/>
      <c r="L226" s="9"/>
      <c r="M226" s="4"/>
      <c r="N226" s="4"/>
      <c r="O226" s="4"/>
      <c r="P226" s="4"/>
      <c r="Q226" s="4"/>
      <c r="R226" s="4"/>
      <c r="S226" s="4"/>
      <c r="T226" s="4"/>
      <c r="U226" s="4"/>
      <c r="V226" s="4"/>
      <c r="W226" s="4"/>
      <c r="X226" s="4"/>
      <c r="AU226" s="2"/>
    </row>
    <row r="227" spans="1:51" ht="57">
      <c r="A227" s="26"/>
      <c r="B227" s="26">
        <v>222</v>
      </c>
      <c r="C227" s="78" t="s">
        <v>491</v>
      </c>
      <c r="D227" s="78">
        <v>246140010</v>
      </c>
      <c r="E227" s="78">
        <v>99619030</v>
      </c>
      <c r="F227" s="78">
        <f t="shared" si="4"/>
        <v>146520980</v>
      </c>
      <c r="G227" s="107" t="s">
        <v>489</v>
      </c>
      <c r="H227" s="57"/>
      <c r="I227" s="13"/>
      <c r="J227" s="6"/>
      <c r="K227" s="6"/>
      <c r="L227" s="6"/>
      <c r="AB227" s="4"/>
      <c r="AV227" s="2"/>
    </row>
    <row r="228" spans="1:51" ht="38.25" customHeight="1">
      <c r="A228" s="26"/>
      <c r="B228" s="26">
        <v>223</v>
      </c>
      <c r="C228" s="78" t="s">
        <v>492</v>
      </c>
      <c r="D228" s="78">
        <v>100000000</v>
      </c>
      <c r="E228" s="78">
        <v>0</v>
      </c>
      <c r="F228" s="78">
        <f t="shared" si="4"/>
        <v>100000000</v>
      </c>
      <c r="G228" s="107" t="s">
        <v>489</v>
      </c>
      <c r="H228" s="57"/>
      <c r="I228" s="13"/>
      <c r="J228" s="6"/>
      <c r="K228" s="6"/>
      <c r="L228" s="6"/>
      <c r="AJ228" s="1"/>
    </row>
    <row r="229" spans="1:51" ht="57">
      <c r="A229" s="26"/>
      <c r="B229" s="26">
        <v>231</v>
      </c>
      <c r="C229" s="78" t="s">
        <v>220</v>
      </c>
      <c r="D229" s="78">
        <v>2078046880</v>
      </c>
      <c r="E229" s="78">
        <v>451735032</v>
      </c>
      <c r="F229" s="78">
        <f t="shared" si="4"/>
        <v>1626311848</v>
      </c>
      <c r="G229" s="107" t="s">
        <v>489</v>
      </c>
      <c r="H229" s="57"/>
      <c r="I229" s="13"/>
      <c r="J229" s="6"/>
      <c r="K229" s="6"/>
      <c r="L229" s="6"/>
      <c r="AC229" s="4"/>
      <c r="AJ229" s="1"/>
      <c r="AS229" s="2"/>
      <c r="AT229" s="2"/>
    </row>
    <row r="230" spans="1:51" ht="57">
      <c r="A230" s="26"/>
      <c r="B230" s="26">
        <v>232</v>
      </c>
      <c r="C230" s="78" t="s">
        <v>221</v>
      </c>
      <c r="D230" s="78">
        <v>3846839208</v>
      </c>
      <c r="E230" s="78">
        <v>1912815728</v>
      </c>
      <c r="F230" s="78">
        <f t="shared" si="4"/>
        <v>1934023480</v>
      </c>
      <c r="G230" s="107" t="s">
        <v>489</v>
      </c>
      <c r="H230" s="59"/>
      <c r="I230" s="13"/>
      <c r="J230" s="6"/>
      <c r="K230" s="6"/>
      <c r="L230" s="6"/>
      <c r="AY230" s="2"/>
    </row>
    <row r="231" spans="1:51" ht="57">
      <c r="A231" s="26"/>
      <c r="B231" s="26">
        <v>242</v>
      </c>
      <c r="C231" s="78" t="s">
        <v>222</v>
      </c>
      <c r="D231" s="78">
        <v>1738922489</v>
      </c>
      <c r="E231" s="78">
        <v>456011613</v>
      </c>
      <c r="F231" s="78">
        <f t="shared" si="4"/>
        <v>1282910876</v>
      </c>
      <c r="G231" s="107" t="s">
        <v>489</v>
      </c>
      <c r="H231" s="57"/>
      <c r="I231" s="13"/>
      <c r="J231" s="6"/>
      <c r="K231" s="6"/>
      <c r="L231" s="6"/>
      <c r="AK231" s="1"/>
    </row>
    <row r="232" spans="1:51" ht="57">
      <c r="A232" s="26"/>
      <c r="B232" s="26">
        <v>243</v>
      </c>
      <c r="C232" s="78" t="s">
        <v>223</v>
      </c>
      <c r="D232" s="78">
        <v>176836950</v>
      </c>
      <c r="E232" s="78">
        <v>65728389</v>
      </c>
      <c r="F232" s="78">
        <f t="shared" si="4"/>
        <v>111108561</v>
      </c>
      <c r="G232" s="107" t="s">
        <v>489</v>
      </c>
      <c r="H232" s="57"/>
      <c r="I232" s="13"/>
      <c r="J232" s="6"/>
      <c r="K232" s="6"/>
      <c r="L232" s="6"/>
      <c r="AD232" s="4"/>
      <c r="AE232" s="4"/>
      <c r="AK232" s="1"/>
    </row>
    <row r="233" spans="1:51" ht="57">
      <c r="A233" s="26"/>
      <c r="B233" s="26">
        <v>244</v>
      </c>
      <c r="C233" s="78" t="s">
        <v>224</v>
      </c>
      <c r="D233" s="78">
        <v>748000000</v>
      </c>
      <c r="E233" s="78">
        <v>163693848</v>
      </c>
      <c r="F233" s="78">
        <f t="shared" si="4"/>
        <v>584306152</v>
      </c>
      <c r="G233" s="107" t="s">
        <v>489</v>
      </c>
      <c r="H233" s="57"/>
      <c r="I233" s="13"/>
      <c r="J233" s="6"/>
      <c r="K233" s="6"/>
      <c r="L233" s="6"/>
      <c r="Y233" s="4"/>
      <c r="Z233" s="4"/>
      <c r="AA233" s="4"/>
      <c r="AO233" s="2"/>
    </row>
    <row r="234" spans="1:51" ht="57">
      <c r="A234" s="26"/>
      <c r="B234" s="26">
        <v>245</v>
      </c>
      <c r="C234" s="78" t="s">
        <v>225</v>
      </c>
      <c r="D234" s="78">
        <v>640080000</v>
      </c>
      <c r="E234" s="78">
        <v>296180080</v>
      </c>
      <c r="F234" s="78">
        <f t="shared" si="4"/>
        <v>343899920</v>
      </c>
      <c r="G234" s="107" t="s">
        <v>489</v>
      </c>
      <c r="H234" s="57"/>
      <c r="I234" s="13"/>
      <c r="J234" s="6"/>
      <c r="K234" s="6"/>
      <c r="L234" s="6"/>
      <c r="AN234" s="2"/>
    </row>
    <row r="235" spans="1:51" ht="31.5" customHeight="1">
      <c r="A235" s="26"/>
      <c r="B235" s="26">
        <v>246</v>
      </c>
      <c r="C235" s="78" t="s">
        <v>226</v>
      </c>
      <c r="D235" s="78">
        <v>736144016</v>
      </c>
      <c r="E235" s="78">
        <v>0</v>
      </c>
      <c r="F235" s="78">
        <f t="shared" si="4"/>
        <v>736144016</v>
      </c>
      <c r="G235" s="107" t="s">
        <v>489</v>
      </c>
      <c r="H235" s="57"/>
      <c r="I235" s="17"/>
      <c r="J235" s="9"/>
      <c r="K235" s="9"/>
      <c r="L235" s="9"/>
      <c r="M235" s="4"/>
      <c r="N235" s="4"/>
      <c r="O235" s="4"/>
      <c r="P235" s="4"/>
      <c r="Q235" s="4"/>
      <c r="R235" s="4"/>
      <c r="S235" s="4"/>
      <c r="T235" s="4"/>
      <c r="U235" s="4"/>
      <c r="V235" s="4"/>
      <c r="W235" s="4"/>
      <c r="X235" s="4"/>
      <c r="AM235" s="2"/>
    </row>
    <row r="236" spans="1:51" ht="57">
      <c r="A236" s="26"/>
      <c r="B236" s="26">
        <v>248</v>
      </c>
      <c r="C236" s="78" t="s">
        <v>227</v>
      </c>
      <c r="D236" s="78">
        <v>104856000</v>
      </c>
      <c r="E236" s="78">
        <v>0</v>
      </c>
      <c r="F236" s="78">
        <f t="shared" si="4"/>
        <v>104856000</v>
      </c>
      <c r="G236" s="107" t="s">
        <v>489</v>
      </c>
      <c r="H236" s="57"/>
      <c r="I236" s="13"/>
      <c r="J236" s="6"/>
      <c r="K236" s="6"/>
      <c r="L236" s="6"/>
    </row>
    <row r="237" spans="1:51" ht="57">
      <c r="A237" s="26"/>
      <c r="B237" s="26">
        <v>251</v>
      </c>
      <c r="C237" s="78" t="s">
        <v>228</v>
      </c>
      <c r="D237" s="78">
        <v>141000000</v>
      </c>
      <c r="E237" s="78">
        <v>25200000</v>
      </c>
      <c r="F237" s="78">
        <f t="shared" si="4"/>
        <v>115800000</v>
      </c>
      <c r="G237" s="107" t="s">
        <v>489</v>
      </c>
      <c r="H237" s="57"/>
      <c r="I237" s="13"/>
      <c r="J237" s="6"/>
      <c r="K237" s="6"/>
      <c r="L237" s="6"/>
      <c r="AG237" s="1"/>
      <c r="AH237" s="1"/>
      <c r="AI237" s="1"/>
    </row>
    <row r="238" spans="1:51" ht="57">
      <c r="A238" s="26"/>
      <c r="B238" s="26">
        <v>252</v>
      </c>
      <c r="C238" s="78" t="s">
        <v>229</v>
      </c>
      <c r="D238" s="78">
        <v>31920000</v>
      </c>
      <c r="E238" s="78">
        <v>0</v>
      </c>
      <c r="F238" s="78">
        <f t="shared" si="4"/>
        <v>31920000</v>
      </c>
      <c r="G238" s="107" t="s">
        <v>489</v>
      </c>
      <c r="H238" s="57"/>
      <c r="I238" s="13"/>
      <c r="J238" s="6"/>
      <c r="K238" s="6"/>
      <c r="L238" s="6"/>
      <c r="AG238" s="1"/>
      <c r="AH238" s="1"/>
      <c r="AI238" s="1"/>
    </row>
    <row r="239" spans="1:51" ht="57">
      <c r="A239" s="26"/>
      <c r="B239" s="26">
        <v>253</v>
      </c>
      <c r="C239" s="78" t="s">
        <v>493</v>
      </c>
      <c r="D239" s="78">
        <v>162823260</v>
      </c>
      <c r="E239" s="78">
        <v>135881420</v>
      </c>
      <c r="F239" s="78">
        <f t="shared" si="4"/>
        <v>26941840</v>
      </c>
      <c r="G239" s="107" t="s">
        <v>489</v>
      </c>
      <c r="H239" s="59"/>
      <c r="I239" s="13"/>
      <c r="J239" s="6"/>
      <c r="K239" s="6"/>
      <c r="L239" s="6"/>
    </row>
    <row r="240" spans="1:51" ht="71.25">
      <c r="A240" s="26"/>
      <c r="B240" s="26">
        <v>261</v>
      </c>
      <c r="C240" s="78" t="s">
        <v>230</v>
      </c>
      <c r="D240" s="78">
        <v>353372804</v>
      </c>
      <c r="E240" s="78">
        <v>147827854</v>
      </c>
      <c r="F240" s="78">
        <f t="shared" si="4"/>
        <v>205544950</v>
      </c>
      <c r="G240" s="107" t="s">
        <v>489</v>
      </c>
      <c r="H240" s="57"/>
      <c r="I240" s="13"/>
      <c r="J240" s="6"/>
      <c r="K240" s="6"/>
      <c r="L240" s="6"/>
      <c r="AF240" s="4"/>
    </row>
    <row r="241" spans="1:37" ht="71.25">
      <c r="A241" s="26"/>
      <c r="B241" s="26">
        <v>262</v>
      </c>
      <c r="C241" s="78" t="s">
        <v>231</v>
      </c>
      <c r="D241" s="78">
        <v>616750000</v>
      </c>
      <c r="E241" s="78">
        <v>135511839</v>
      </c>
      <c r="F241" s="78">
        <f t="shared" si="4"/>
        <v>481238161</v>
      </c>
      <c r="G241" s="107" t="s">
        <v>489</v>
      </c>
      <c r="H241" s="57"/>
      <c r="I241" s="13"/>
      <c r="J241" s="6"/>
      <c r="K241" s="6"/>
      <c r="L241" s="6"/>
      <c r="AC241" s="2"/>
    </row>
    <row r="242" spans="1:37" ht="57">
      <c r="A242" s="26"/>
      <c r="B242" s="26">
        <v>263</v>
      </c>
      <c r="C242" s="78" t="s">
        <v>232</v>
      </c>
      <c r="D242" s="78">
        <v>9000000</v>
      </c>
      <c r="E242" s="78">
        <v>660000</v>
      </c>
      <c r="F242" s="78">
        <f t="shared" si="4"/>
        <v>8340000</v>
      </c>
      <c r="G242" s="107" t="s">
        <v>489</v>
      </c>
      <c r="H242" s="57"/>
      <c r="I242" s="13"/>
      <c r="J242" s="6"/>
      <c r="K242" s="6"/>
      <c r="L242" s="6"/>
      <c r="AC242" s="2"/>
    </row>
    <row r="243" spans="1:37" ht="36" customHeight="1">
      <c r="A243" s="26"/>
      <c r="B243" s="26">
        <v>264</v>
      </c>
      <c r="C243" s="78" t="s">
        <v>233</v>
      </c>
      <c r="D243" s="78">
        <v>355768021</v>
      </c>
      <c r="E243" s="78">
        <v>247332750</v>
      </c>
      <c r="F243" s="78">
        <f t="shared" si="4"/>
        <v>108435271</v>
      </c>
      <c r="G243" s="107" t="s">
        <v>489</v>
      </c>
      <c r="H243" s="57"/>
      <c r="I243" s="13"/>
      <c r="J243" s="6"/>
      <c r="K243" s="6"/>
      <c r="L243" s="6"/>
      <c r="AC243" s="2"/>
      <c r="AJ243" s="2"/>
    </row>
    <row r="244" spans="1:37" ht="57">
      <c r="A244" s="26"/>
      <c r="B244" s="26">
        <v>265</v>
      </c>
      <c r="C244" s="78" t="s">
        <v>234</v>
      </c>
      <c r="D244" s="78">
        <v>533778832</v>
      </c>
      <c r="E244" s="78">
        <v>155228335</v>
      </c>
      <c r="F244" s="78">
        <f t="shared" si="4"/>
        <v>378550497</v>
      </c>
      <c r="G244" s="107" t="s">
        <v>489</v>
      </c>
      <c r="H244" s="57"/>
      <c r="I244" s="13"/>
      <c r="J244" s="6"/>
      <c r="K244" s="6"/>
      <c r="L244" s="6"/>
      <c r="AC244" s="2"/>
      <c r="AD244" s="2"/>
      <c r="AE244" s="2"/>
    </row>
    <row r="245" spans="1:37" ht="71.25">
      <c r="A245" s="26"/>
      <c r="B245" s="26">
        <v>266</v>
      </c>
      <c r="C245" s="78" t="s">
        <v>235</v>
      </c>
      <c r="D245" s="78">
        <v>9638336911</v>
      </c>
      <c r="E245" s="78">
        <v>1892137763</v>
      </c>
      <c r="F245" s="78">
        <f t="shared" si="4"/>
        <v>7746199148</v>
      </c>
      <c r="G245" s="107" t="s">
        <v>489</v>
      </c>
      <c r="H245" s="57"/>
      <c r="I245" s="13"/>
      <c r="J245" s="6"/>
      <c r="K245" s="6"/>
      <c r="L245" s="6"/>
      <c r="AB245" s="4"/>
      <c r="AC245" s="2"/>
      <c r="AD245" s="2"/>
      <c r="AE245" s="2"/>
    </row>
    <row r="246" spans="1:37" ht="57">
      <c r="A246" s="26"/>
      <c r="B246" s="26">
        <v>267</v>
      </c>
      <c r="C246" s="78" t="s">
        <v>236</v>
      </c>
      <c r="D246" s="78">
        <v>398770000</v>
      </c>
      <c r="E246" s="78">
        <v>220570000</v>
      </c>
      <c r="F246" s="78">
        <f t="shared" si="4"/>
        <v>178200000</v>
      </c>
      <c r="G246" s="107" t="s">
        <v>489</v>
      </c>
      <c r="H246" s="57"/>
      <c r="I246" s="13"/>
      <c r="J246" s="6"/>
      <c r="K246" s="6"/>
      <c r="L246" s="6"/>
      <c r="AC246" s="2"/>
      <c r="AD246" s="2"/>
      <c r="AE246" s="2"/>
      <c r="AK246" s="2"/>
    </row>
    <row r="247" spans="1:37" ht="57">
      <c r="A247" s="26"/>
      <c r="B247" s="26">
        <v>268</v>
      </c>
      <c r="C247" s="78" t="s">
        <v>237</v>
      </c>
      <c r="D247" s="78">
        <v>1199710060</v>
      </c>
      <c r="E247" s="78">
        <v>44145000</v>
      </c>
      <c r="F247" s="78">
        <f t="shared" si="4"/>
        <v>1155565060</v>
      </c>
      <c r="G247" s="107" t="s">
        <v>489</v>
      </c>
      <c r="H247" s="57"/>
      <c r="I247" s="13"/>
      <c r="J247" s="6"/>
      <c r="K247" s="6"/>
      <c r="L247" s="6"/>
      <c r="AC247" s="2"/>
      <c r="AD247" s="2"/>
      <c r="AE247" s="2"/>
    </row>
    <row r="248" spans="1:37" ht="57">
      <c r="A248" s="26"/>
      <c r="B248" s="26">
        <v>269</v>
      </c>
      <c r="C248" s="78" t="s">
        <v>494</v>
      </c>
      <c r="D248" s="78">
        <v>3000000</v>
      </c>
      <c r="E248" s="78">
        <v>935000</v>
      </c>
      <c r="F248" s="78">
        <f t="shared" si="4"/>
        <v>2065000</v>
      </c>
      <c r="G248" s="107" t="s">
        <v>489</v>
      </c>
      <c r="H248" s="57"/>
      <c r="I248" s="13"/>
      <c r="J248" s="6"/>
      <c r="K248" s="6"/>
      <c r="L248" s="6"/>
      <c r="AD248" s="2"/>
      <c r="AE248" s="2"/>
    </row>
    <row r="249" spans="1:37" ht="57">
      <c r="A249" s="26"/>
      <c r="B249" s="26">
        <v>271</v>
      </c>
      <c r="C249" s="78" t="s">
        <v>238</v>
      </c>
      <c r="D249" s="78">
        <v>4326634307</v>
      </c>
      <c r="E249" s="78">
        <v>1739700000</v>
      </c>
      <c r="F249" s="78">
        <f t="shared" si="4"/>
        <v>2586934307</v>
      </c>
      <c r="G249" s="107" t="s">
        <v>489</v>
      </c>
      <c r="H249" s="57"/>
      <c r="I249" s="13"/>
      <c r="J249" s="6"/>
      <c r="K249" s="6"/>
      <c r="L249" s="6"/>
      <c r="AD249" s="2"/>
      <c r="AE249" s="2"/>
    </row>
    <row r="250" spans="1:37" ht="57">
      <c r="A250" s="26"/>
      <c r="B250" s="26">
        <v>281</v>
      </c>
      <c r="C250" s="78" t="s">
        <v>239</v>
      </c>
      <c r="D250" s="78">
        <v>884274200</v>
      </c>
      <c r="E250" s="78">
        <v>6172000</v>
      </c>
      <c r="F250" s="78">
        <f t="shared" si="4"/>
        <v>878102200</v>
      </c>
      <c r="G250" s="107" t="s">
        <v>489</v>
      </c>
      <c r="H250" s="57"/>
      <c r="I250" s="13"/>
      <c r="J250" s="6"/>
      <c r="K250" s="6"/>
      <c r="L250" s="6"/>
      <c r="AD250" s="2"/>
      <c r="AE250" s="2"/>
    </row>
    <row r="251" spans="1:37" ht="57">
      <c r="A251" s="26"/>
      <c r="B251" s="26">
        <v>284</v>
      </c>
      <c r="C251" s="78" t="s">
        <v>240</v>
      </c>
      <c r="D251" s="78">
        <v>20000000</v>
      </c>
      <c r="E251" s="78">
        <v>10929000</v>
      </c>
      <c r="F251" s="78">
        <f t="shared" si="4"/>
        <v>9071000</v>
      </c>
      <c r="G251" s="107" t="s">
        <v>489</v>
      </c>
      <c r="H251" s="57"/>
      <c r="I251" s="13"/>
      <c r="J251" s="6"/>
      <c r="K251" s="6"/>
      <c r="L251" s="6"/>
      <c r="Y251" s="4"/>
      <c r="Z251" s="4"/>
      <c r="AA251" s="4"/>
    </row>
    <row r="252" spans="1:37" ht="57">
      <c r="A252" s="26"/>
      <c r="B252" s="26">
        <v>288</v>
      </c>
      <c r="C252" s="78" t="s">
        <v>495</v>
      </c>
      <c r="D252" s="78">
        <v>5000000</v>
      </c>
      <c r="E252" s="78">
        <v>600000</v>
      </c>
      <c r="F252" s="78">
        <f t="shared" si="4"/>
        <v>4400000</v>
      </c>
      <c r="G252" s="107" t="s">
        <v>489</v>
      </c>
      <c r="H252" s="57"/>
      <c r="I252" s="13"/>
      <c r="J252" s="6"/>
      <c r="K252" s="6"/>
      <c r="L252" s="6"/>
      <c r="AF252" s="2"/>
    </row>
    <row r="253" spans="1:37" ht="57">
      <c r="A253" s="26"/>
      <c r="B253" s="26">
        <v>291</v>
      </c>
      <c r="C253" s="78" t="s">
        <v>241</v>
      </c>
      <c r="D253" s="78">
        <v>593000000</v>
      </c>
      <c r="E253" s="78">
        <v>313802868</v>
      </c>
      <c r="F253" s="78">
        <f t="shared" si="4"/>
        <v>279197132</v>
      </c>
      <c r="G253" s="107" t="s">
        <v>489</v>
      </c>
      <c r="H253" s="57"/>
      <c r="I253" s="17"/>
      <c r="J253" s="9"/>
      <c r="K253" s="9"/>
      <c r="L253" s="9"/>
      <c r="M253" s="4"/>
      <c r="N253" s="4"/>
      <c r="O253" s="4"/>
      <c r="P253" s="4"/>
      <c r="Q253" s="4"/>
      <c r="R253" s="4"/>
      <c r="S253" s="4"/>
      <c r="T253" s="4"/>
      <c r="U253" s="4"/>
      <c r="V253" s="4"/>
      <c r="W253" s="4"/>
      <c r="X253" s="4"/>
      <c r="AF253" s="2"/>
      <c r="AG253" s="2"/>
      <c r="AH253" s="2"/>
      <c r="AI253" s="2"/>
    </row>
    <row r="254" spans="1:37" ht="60">
      <c r="A254" s="24">
        <v>300</v>
      </c>
      <c r="B254" s="24"/>
      <c r="C254" s="106" t="s">
        <v>242</v>
      </c>
      <c r="D254" s="106">
        <f>SUM(D255:D280)</f>
        <v>1269919920</v>
      </c>
      <c r="E254" s="106">
        <f>SUM(E255:E280)</f>
        <v>689275344</v>
      </c>
      <c r="F254" s="106">
        <f>SUM(F255:F280)</f>
        <v>580644576</v>
      </c>
      <c r="G254" s="107" t="s">
        <v>489</v>
      </c>
      <c r="H254" s="57"/>
      <c r="I254" s="13"/>
      <c r="J254" s="6"/>
      <c r="K254" s="6"/>
      <c r="L254" s="6"/>
      <c r="AF254" s="2"/>
      <c r="AG254" s="2"/>
      <c r="AH254" s="2"/>
      <c r="AI254" s="2"/>
    </row>
    <row r="255" spans="1:37" ht="57">
      <c r="A255" s="26"/>
      <c r="B255" s="26">
        <v>311</v>
      </c>
      <c r="C255" s="78" t="s">
        <v>243</v>
      </c>
      <c r="D255" s="78">
        <v>34931500</v>
      </c>
      <c r="E255" s="78">
        <v>8306358</v>
      </c>
      <c r="F255" s="78">
        <f t="shared" ref="F255:F280" si="5">+D255-E255</f>
        <v>26625142</v>
      </c>
      <c r="G255" s="107" t="s">
        <v>489</v>
      </c>
      <c r="H255" s="57"/>
      <c r="I255" s="13"/>
      <c r="J255" s="6"/>
      <c r="K255" s="6"/>
      <c r="L255" s="6"/>
      <c r="AF255" s="2"/>
      <c r="AG255" s="2"/>
      <c r="AH255" s="2"/>
      <c r="AI255" s="2"/>
    </row>
    <row r="256" spans="1:37" ht="57">
      <c r="A256" s="26"/>
      <c r="B256" s="26">
        <v>322</v>
      </c>
      <c r="C256" s="78" t="s">
        <v>244</v>
      </c>
      <c r="D256" s="78">
        <v>3200000</v>
      </c>
      <c r="E256" s="78">
        <v>0</v>
      </c>
      <c r="F256" s="78">
        <f t="shared" si="5"/>
        <v>3200000</v>
      </c>
      <c r="G256" s="107" t="s">
        <v>489</v>
      </c>
      <c r="H256" s="57"/>
      <c r="I256" s="13"/>
      <c r="J256" s="6"/>
      <c r="K256" s="6"/>
      <c r="L256" s="6"/>
      <c r="AF256" s="2"/>
      <c r="AG256" s="2"/>
      <c r="AH256" s="2"/>
      <c r="AI256" s="2"/>
    </row>
    <row r="257" spans="1:44" ht="57">
      <c r="A257" s="26"/>
      <c r="B257" s="26">
        <v>323</v>
      </c>
      <c r="C257" s="78" t="s">
        <v>496</v>
      </c>
      <c r="D257" s="78">
        <v>44680000</v>
      </c>
      <c r="E257" s="78">
        <v>44680000</v>
      </c>
      <c r="F257" s="78">
        <f t="shared" si="5"/>
        <v>0</v>
      </c>
      <c r="G257" s="107" t="s">
        <v>489</v>
      </c>
      <c r="H257" s="59"/>
      <c r="I257" s="13"/>
      <c r="J257" s="6"/>
      <c r="K257" s="6"/>
      <c r="L257" s="6"/>
      <c r="AB257" s="2"/>
      <c r="AF257" s="2"/>
      <c r="AG257" s="2"/>
      <c r="AH257" s="2"/>
      <c r="AI257" s="2"/>
    </row>
    <row r="258" spans="1:44" ht="57">
      <c r="A258" s="26"/>
      <c r="B258" s="26">
        <v>324</v>
      </c>
      <c r="C258" s="78" t="s">
        <v>245</v>
      </c>
      <c r="D258" s="78">
        <v>1600000</v>
      </c>
      <c r="E258" s="78">
        <v>0</v>
      </c>
      <c r="F258" s="78">
        <f t="shared" si="5"/>
        <v>1600000</v>
      </c>
      <c r="G258" s="107" t="s">
        <v>489</v>
      </c>
      <c r="H258" s="57"/>
      <c r="I258" s="13"/>
      <c r="J258" s="6"/>
      <c r="K258" s="6"/>
      <c r="L258" s="6"/>
      <c r="AB258" s="2"/>
      <c r="AF258" s="2"/>
      <c r="AG258" s="2"/>
      <c r="AH258" s="2"/>
      <c r="AI258" s="2"/>
    </row>
    <row r="259" spans="1:44" ht="57">
      <c r="A259" s="26"/>
      <c r="B259" s="26">
        <v>331</v>
      </c>
      <c r="C259" s="78" t="s">
        <v>246</v>
      </c>
      <c r="D259" s="78">
        <v>41977188</v>
      </c>
      <c r="E259" s="78">
        <v>100000</v>
      </c>
      <c r="F259" s="78">
        <f t="shared" si="5"/>
        <v>41877188</v>
      </c>
      <c r="G259" s="107" t="s">
        <v>489</v>
      </c>
      <c r="H259" s="57"/>
      <c r="I259" s="13"/>
      <c r="J259" s="6"/>
      <c r="K259" s="6"/>
      <c r="L259" s="6"/>
      <c r="AB259" s="2"/>
      <c r="AG259" s="2"/>
      <c r="AH259" s="2"/>
      <c r="AI259" s="2"/>
    </row>
    <row r="260" spans="1:44" ht="57">
      <c r="A260" s="26"/>
      <c r="B260" s="26">
        <v>333</v>
      </c>
      <c r="C260" s="78" t="s">
        <v>247</v>
      </c>
      <c r="D260" s="78">
        <v>12595416</v>
      </c>
      <c r="E260" s="78">
        <v>330000</v>
      </c>
      <c r="F260" s="78">
        <f t="shared" si="5"/>
        <v>12265416</v>
      </c>
      <c r="G260" s="107" t="s">
        <v>489</v>
      </c>
      <c r="H260" s="57"/>
      <c r="I260" s="13"/>
      <c r="J260" s="6"/>
      <c r="K260" s="6"/>
      <c r="L260" s="6"/>
      <c r="AB260" s="2"/>
    </row>
    <row r="261" spans="1:44" ht="57">
      <c r="A261" s="26"/>
      <c r="B261" s="26">
        <v>334</v>
      </c>
      <c r="C261" s="78" t="s">
        <v>248</v>
      </c>
      <c r="D261" s="78">
        <v>9747698</v>
      </c>
      <c r="E261" s="78">
        <v>71995</v>
      </c>
      <c r="F261" s="78">
        <f t="shared" si="5"/>
        <v>9675703</v>
      </c>
      <c r="G261" s="107" t="s">
        <v>489</v>
      </c>
      <c r="H261" s="57"/>
      <c r="I261" s="13"/>
      <c r="J261" s="6"/>
      <c r="K261" s="6"/>
      <c r="L261" s="6"/>
      <c r="AB261" s="2"/>
    </row>
    <row r="262" spans="1:44" ht="57">
      <c r="A262" s="26"/>
      <c r="B262" s="26">
        <v>335</v>
      </c>
      <c r="C262" s="78" t="s">
        <v>249</v>
      </c>
      <c r="D262" s="78">
        <v>48717411</v>
      </c>
      <c r="E262" s="78">
        <v>6035000</v>
      </c>
      <c r="F262" s="78">
        <f t="shared" si="5"/>
        <v>42682411</v>
      </c>
      <c r="G262" s="107" t="s">
        <v>489</v>
      </c>
      <c r="H262" s="57"/>
      <c r="I262" s="13"/>
      <c r="J262" s="6"/>
      <c r="K262" s="6"/>
      <c r="L262" s="6"/>
      <c r="AB262" s="2"/>
    </row>
    <row r="263" spans="1:44" ht="57">
      <c r="A263" s="26"/>
      <c r="B263" s="26">
        <v>341</v>
      </c>
      <c r="C263" s="78" t="s">
        <v>250</v>
      </c>
      <c r="D263" s="78">
        <v>31447189</v>
      </c>
      <c r="E263" s="78">
        <v>74250</v>
      </c>
      <c r="F263" s="78">
        <f t="shared" si="5"/>
        <v>31372939</v>
      </c>
      <c r="G263" s="107" t="s">
        <v>489</v>
      </c>
      <c r="H263" s="57"/>
      <c r="I263" s="13"/>
      <c r="J263" s="6"/>
      <c r="K263" s="6"/>
      <c r="L263" s="6"/>
      <c r="Y263" s="2"/>
      <c r="Z263" s="2"/>
      <c r="AA263" s="2"/>
      <c r="AB263" s="2"/>
    </row>
    <row r="264" spans="1:44" ht="57.75" customHeight="1">
      <c r="A264" s="26"/>
      <c r="B264" s="26">
        <v>342</v>
      </c>
      <c r="C264" s="78" t="s">
        <v>251</v>
      </c>
      <c r="D264" s="78">
        <v>324417274</v>
      </c>
      <c r="E264" s="78">
        <v>38504691</v>
      </c>
      <c r="F264" s="78">
        <f t="shared" si="5"/>
        <v>285912583</v>
      </c>
      <c r="G264" s="107" t="s">
        <v>489</v>
      </c>
      <c r="H264" s="57"/>
      <c r="I264" s="13"/>
      <c r="J264" s="6"/>
      <c r="K264" s="6"/>
      <c r="L264" s="6"/>
      <c r="Y264" s="2"/>
      <c r="Z264" s="2"/>
      <c r="AA264" s="2"/>
      <c r="AJ264" s="2"/>
    </row>
    <row r="265" spans="1:44" ht="57">
      <c r="A265" s="26"/>
      <c r="B265" s="26">
        <v>343</v>
      </c>
      <c r="C265" s="78" t="s">
        <v>252</v>
      </c>
      <c r="D265" s="78">
        <v>18805000</v>
      </c>
      <c r="E265" s="78">
        <v>5480950</v>
      </c>
      <c r="F265" s="78">
        <f t="shared" si="5"/>
        <v>13324050</v>
      </c>
      <c r="G265" s="107" t="s">
        <v>489</v>
      </c>
      <c r="H265" s="57"/>
      <c r="I265" s="18"/>
      <c r="J265" s="10"/>
      <c r="K265" s="10"/>
      <c r="L265" s="10"/>
      <c r="M265" s="2"/>
      <c r="N265" s="2"/>
      <c r="O265" s="2"/>
      <c r="P265" s="2"/>
      <c r="Q265" s="2"/>
      <c r="R265" s="2"/>
      <c r="S265" s="2"/>
      <c r="T265" s="2"/>
      <c r="U265" s="2"/>
      <c r="V265" s="2"/>
      <c r="W265" s="2"/>
      <c r="X265" s="2"/>
      <c r="Y265" s="2"/>
      <c r="Z265" s="2"/>
      <c r="AA265" s="2"/>
      <c r="AJ265" s="2"/>
    </row>
    <row r="266" spans="1:44" ht="57">
      <c r="A266" s="26"/>
      <c r="B266" s="26">
        <v>344</v>
      </c>
      <c r="C266" s="78" t="s">
        <v>253</v>
      </c>
      <c r="D266" s="78">
        <v>998544</v>
      </c>
      <c r="E266" s="78">
        <v>154900</v>
      </c>
      <c r="F266" s="78">
        <f t="shared" si="5"/>
        <v>843644</v>
      </c>
      <c r="G266" s="107" t="s">
        <v>489</v>
      </c>
      <c r="H266" s="57"/>
      <c r="I266" s="18"/>
      <c r="J266" s="10"/>
      <c r="K266" s="10"/>
      <c r="L266" s="10"/>
      <c r="M266" s="2"/>
      <c r="N266" s="2"/>
      <c r="O266" s="2"/>
      <c r="P266" s="2"/>
      <c r="Q266" s="2"/>
      <c r="R266" s="2"/>
      <c r="S266" s="2"/>
      <c r="T266" s="2"/>
      <c r="U266" s="2"/>
      <c r="V266" s="2"/>
      <c r="W266" s="2"/>
      <c r="X266" s="2"/>
      <c r="Y266" s="2"/>
      <c r="Z266" s="2"/>
      <c r="AA266" s="2"/>
      <c r="AJ266" s="2"/>
    </row>
    <row r="267" spans="1:44" ht="57">
      <c r="A267" s="26"/>
      <c r="B267" s="26">
        <v>345</v>
      </c>
      <c r="C267" s="78" t="s">
        <v>254</v>
      </c>
      <c r="D267" s="78">
        <v>5000000</v>
      </c>
      <c r="E267" s="78">
        <v>0</v>
      </c>
      <c r="F267" s="78">
        <f t="shared" si="5"/>
        <v>5000000</v>
      </c>
      <c r="G267" s="107" t="s">
        <v>489</v>
      </c>
      <c r="H267" s="46"/>
      <c r="I267" s="18"/>
      <c r="J267" s="10"/>
      <c r="K267" s="10"/>
      <c r="L267" s="10"/>
      <c r="M267" s="2"/>
      <c r="N267" s="2"/>
      <c r="O267" s="2"/>
      <c r="P267" s="2"/>
      <c r="Q267" s="2"/>
      <c r="R267" s="2"/>
      <c r="S267" s="2"/>
      <c r="T267" s="2"/>
      <c r="U267" s="2"/>
      <c r="V267" s="2"/>
      <c r="W267" s="2"/>
      <c r="X267" s="2"/>
      <c r="Y267" s="2"/>
      <c r="Z267" s="2"/>
      <c r="AA267" s="2"/>
      <c r="AJ267" s="2"/>
      <c r="AK267" s="2"/>
      <c r="AL267" s="2"/>
    </row>
    <row r="268" spans="1:44" ht="57">
      <c r="A268" s="26"/>
      <c r="B268" s="26">
        <v>346</v>
      </c>
      <c r="C268" s="78" t="s">
        <v>497</v>
      </c>
      <c r="D268" s="78">
        <v>4400000</v>
      </c>
      <c r="E268" s="78">
        <v>541000</v>
      </c>
      <c r="F268" s="78">
        <f t="shared" si="5"/>
        <v>3859000</v>
      </c>
      <c r="G268" s="107" t="s">
        <v>489</v>
      </c>
      <c r="H268" s="46"/>
      <c r="I268" s="18"/>
      <c r="J268" s="10"/>
      <c r="K268" s="10"/>
      <c r="L268" s="10"/>
      <c r="M268" s="2"/>
      <c r="N268" s="2"/>
      <c r="O268" s="2"/>
      <c r="P268" s="2"/>
      <c r="Q268" s="2"/>
      <c r="R268" s="2"/>
      <c r="S268" s="2"/>
      <c r="T268" s="2"/>
      <c r="U268" s="2"/>
      <c r="V268" s="2"/>
      <c r="W268" s="2"/>
      <c r="X268" s="2"/>
      <c r="Y268" s="2"/>
      <c r="Z268" s="2"/>
      <c r="AA268" s="2"/>
      <c r="AJ268" s="2"/>
      <c r="AK268" s="2"/>
      <c r="AL268" s="2"/>
    </row>
    <row r="269" spans="1:44" ht="57">
      <c r="A269" s="26"/>
      <c r="B269" s="26">
        <v>347</v>
      </c>
      <c r="C269" s="78" t="s">
        <v>255</v>
      </c>
      <c r="D269" s="78">
        <v>5000000</v>
      </c>
      <c r="E269" s="78">
        <v>420000</v>
      </c>
      <c r="F269" s="78">
        <f t="shared" si="5"/>
        <v>4580000</v>
      </c>
      <c r="G269" s="107" t="s">
        <v>489</v>
      </c>
      <c r="H269" s="62"/>
      <c r="I269" s="18"/>
      <c r="J269" s="10"/>
      <c r="K269" s="10"/>
      <c r="L269" s="10"/>
      <c r="M269" s="2"/>
      <c r="N269" s="2"/>
      <c r="O269" s="2"/>
      <c r="P269" s="2"/>
      <c r="Q269" s="2"/>
      <c r="R269" s="2"/>
      <c r="S269" s="2"/>
      <c r="T269" s="2"/>
      <c r="U269" s="2"/>
      <c r="V269" s="2"/>
      <c r="W269" s="2"/>
      <c r="X269" s="2"/>
      <c r="Y269" s="2"/>
      <c r="Z269" s="2"/>
      <c r="AA269" s="2"/>
      <c r="AJ269" s="2"/>
      <c r="AK269" s="2"/>
      <c r="AL269" s="2"/>
    </row>
    <row r="270" spans="1:44" ht="57">
      <c r="A270" s="26"/>
      <c r="B270" s="26">
        <v>355</v>
      </c>
      <c r="C270" s="78" t="s">
        <v>256</v>
      </c>
      <c r="D270" s="78">
        <v>6500000</v>
      </c>
      <c r="E270" s="78">
        <v>927000</v>
      </c>
      <c r="F270" s="78">
        <f t="shared" si="5"/>
        <v>5573000</v>
      </c>
      <c r="G270" s="107" t="s">
        <v>489</v>
      </c>
      <c r="H270" s="46"/>
      <c r="I270" s="18"/>
      <c r="J270" s="10"/>
      <c r="K270" s="10"/>
      <c r="L270" s="10"/>
      <c r="M270" s="2"/>
      <c r="N270" s="2"/>
      <c r="O270" s="2"/>
      <c r="P270" s="2"/>
      <c r="Q270" s="2"/>
      <c r="R270" s="2"/>
      <c r="S270" s="2"/>
      <c r="T270" s="2"/>
      <c r="U270" s="2"/>
      <c r="V270" s="2"/>
      <c r="W270" s="2"/>
      <c r="X270" s="2"/>
      <c r="AJ270" s="2"/>
      <c r="AK270" s="2"/>
      <c r="AL270" s="2"/>
      <c r="AP270" s="5"/>
      <c r="AQ270" s="5"/>
      <c r="AR270" s="5"/>
    </row>
    <row r="271" spans="1:44" ht="57">
      <c r="A271" s="26"/>
      <c r="B271" s="26">
        <v>358</v>
      </c>
      <c r="C271" s="78" t="s">
        <v>257</v>
      </c>
      <c r="D271" s="78">
        <v>33000000</v>
      </c>
      <c r="E271" s="78">
        <v>0</v>
      </c>
      <c r="F271" s="78">
        <f t="shared" si="5"/>
        <v>33000000</v>
      </c>
      <c r="G271" s="107" t="s">
        <v>489</v>
      </c>
      <c r="H271" s="108"/>
      <c r="I271" s="18"/>
      <c r="J271" s="10"/>
      <c r="K271" s="10"/>
      <c r="L271" s="10"/>
      <c r="M271" s="2"/>
      <c r="N271" s="2"/>
      <c r="O271" s="2"/>
      <c r="P271" s="2"/>
      <c r="Q271" s="2"/>
      <c r="R271" s="2"/>
      <c r="S271" s="2"/>
      <c r="T271" s="2"/>
      <c r="U271" s="2"/>
      <c r="V271" s="2"/>
      <c r="W271" s="2"/>
      <c r="X271" s="2"/>
      <c r="AK271" s="2"/>
      <c r="AL271" s="2"/>
    </row>
    <row r="272" spans="1:44" ht="57">
      <c r="A272" s="26"/>
      <c r="B272" s="26">
        <v>361</v>
      </c>
      <c r="C272" s="78" t="s">
        <v>258</v>
      </c>
      <c r="D272" s="78">
        <v>577280200</v>
      </c>
      <c r="E272" s="78">
        <v>577280200</v>
      </c>
      <c r="F272" s="78">
        <f t="shared" si="5"/>
        <v>0</v>
      </c>
      <c r="G272" s="107" t="s">
        <v>489</v>
      </c>
      <c r="H272" s="108"/>
      <c r="I272" s="13"/>
      <c r="J272" s="6"/>
      <c r="K272" s="6"/>
      <c r="L272" s="6"/>
      <c r="AK272" s="2"/>
      <c r="AL272" s="2"/>
    </row>
    <row r="273" spans="1:56" ht="57">
      <c r="A273" s="26"/>
      <c r="B273" s="26">
        <v>392</v>
      </c>
      <c r="C273" s="78" t="s">
        <v>259</v>
      </c>
      <c r="D273" s="78">
        <v>22000000</v>
      </c>
      <c r="E273" s="78">
        <v>0</v>
      </c>
      <c r="F273" s="78">
        <f t="shared" si="5"/>
        <v>22000000</v>
      </c>
      <c r="G273" s="107" t="s">
        <v>489</v>
      </c>
      <c r="H273" s="108"/>
      <c r="I273" s="13"/>
      <c r="J273" s="6"/>
      <c r="K273" s="6"/>
      <c r="L273" s="6"/>
      <c r="AK273" s="2"/>
      <c r="AL273" s="2"/>
    </row>
    <row r="274" spans="1:56" ht="57">
      <c r="A274" s="26"/>
      <c r="B274" s="26">
        <v>393</v>
      </c>
      <c r="C274" s="78" t="s">
        <v>498</v>
      </c>
      <c r="D274" s="78">
        <v>4528500</v>
      </c>
      <c r="E274" s="78">
        <v>3028500</v>
      </c>
      <c r="F274" s="78">
        <f t="shared" si="5"/>
        <v>1500000</v>
      </c>
      <c r="G274" s="107" t="s">
        <v>489</v>
      </c>
      <c r="H274" s="109"/>
      <c r="I274" s="13"/>
      <c r="J274" s="6"/>
      <c r="K274" s="6"/>
      <c r="L274" s="6"/>
    </row>
    <row r="275" spans="1:56" ht="57">
      <c r="A275" s="26"/>
      <c r="B275" s="26">
        <v>394</v>
      </c>
      <c r="C275" s="78" t="s">
        <v>499</v>
      </c>
      <c r="D275" s="78">
        <v>5000000</v>
      </c>
      <c r="E275" s="78">
        <v>244000</v>
      </c>
      <c r="F275" s="78">
        <f t="shared" si="5"/>
        <v>4756000</v>
      </c>
      <c r="G275" s="107" t="s">
        <v>489</v>
      </c>
      <c r="H275" s="110"/>
      <c r="I275" s="13"/>
      <c r="J275" s="6"/>
      <c r="K275" s="6"/>
      <c r="L275" s="6"/>
      <c r="AW275" s="5"/>
      <c r="AX275" s="5"/>
    </row>
    <row r="276" spans="1:56" ht="71.25">
      <c r="A276" s="26"/>
      <c r="B276" s="26">
        <v>395</v>
      </c>
      <c r="C276" s="78" t="s">
        <v>500</v>
      </c>
      <c r="D276" s="78">
        <v>5000000</v>
      </c>
      <c r="E276" s="78">
        <v>0</v>
      </c>
      <c r="F276" s="78">
        <f t="shared" si="5"/>
        <v>5000000</v>
      </c>
      <c r="G276" s="107" t="s">
        <v>489</v>
      </c>
      <c r="H276" s="57"/>
      <c r="I276" s="13"/>
      <c r="J276" s="6"/>
      <c r="K276" s="6"/>
      <c r="L276" s="6"/>
    </row>
    <row r="277" spans="1:56" ht="57">
      <c r="A277" s="26"/>
      <c r="B277" s="26">
        <v>396</v>
      </c>
      <c r="C277" s="78" t="s">
        <v>501</v>
      </c>
      <c r="D277" s="78">
        <v>5000000</v>
      </c>
      <c r="E277" s="78">
        <v>100000</v>
      </c>
      <c r="F277" s="78">
        <f t="shared" si="5"/>
        <v>4900000</v>
      </c>
      <c r="G277" s="107" t="s">
        <v>489</v>
      </c>
      <c r="H277" s="57"/>
      <c r="I277" s="13"/>
      <c r="J277" s="6"/>
      <c r="K277" s="6"/>
      <c r="L277" s="6"/>
    </row>
    <row r="278" spans="1:56" ht="57">
      <c r="A278" s="26"/>
      <c r="B278" s="26">
        <v>397</v>
      </c>
      <c r="C278" s="78" t="s">
        <v>260</v>
      </c>
      <c r="D278" s="78">
        <v>14094000</v>
      </c>
      <c r="E278" s="78">
        <v>1012000</v>
      </c>
      <c r="F278" s="78">
        <f t="shared" si="5"/>
        <v>13082000</v>
      </c>
      <c r="G278" s="107" t="s">
        <v>489</v>
      </c>
      <c r="H278" s="57"/>
      <c r="I278" s="13"/>
      <c r="J278" s="6"/>
      <c r="K278" s="6"/>
      <c r="L278" s="6"/>
    </row>
    <row r="279" spans="1:56" ht="57">
      <c r="A279" s="26"/>
      <c r="B279" s="26">
        <v>398</v>
      </c>
      <c r="C279" s="78" t="s">
        <v>261</v>
      </c>
      <c r="D279" s="78">
        <v>4000000</v>
      </c>
      <c r="E279" s="78">
        <v>792000</v>
      </c>
      <c r="F279" s="78">
        <f t="shared" si="5"/>
        <v>3208000</v>
      </c>
      <c r="G279" s="107" t="s">
        <v>489</v>
      </c>
      <c r="H279" s="57"/>
      <c r="I279" s="13"/>
      <c r="J279" s="6"/>
      <c r="K279" s="6"/>
      <c r="L279" s="6"/>
    </row>
    <row r="280" spans="1:56" ht="57">
      <c r="A280" s="26"/>
      <c r="B280" s="26">
        <v>399</v>
      </c>
      <c r="C280" s="78" t="s">
        <v>262</v>
      </c>
      <c r="D280" s="78">
        <v>6000000</v>
      </c>
      <c r="E280" s="78">
        <v>1192500</v>
      </c>
      <c r="F280" s="78">
        <f t="shared" si="5"/>
        <v>4807500</v>
      </c>
      <c r="G280" s="107" t="s">
        <v>489</v>
      </c>
      <c r="H280" s="57"/>
      <c r="I280" s="13"/>
      <c r="J280" s="6"/>
      <c r="K280" s="6"/>
      <c r="L280" s="6"/>
      <c r="AN280" s="2"/>
      <c r="AZ280" s="5"/>
      <c r="BA280" s="5"/>
      <c r="BB280" s="5"/>
      <c r="BC280" s="5"/>
      <c r="BD280" s="5"/>
    </row>
    <row r="281" spans="1:56" ht="57">
      <c r="A281" s="24">
        <v>500</v>
      </c>
      <c r="B281" s="24"/>
      <c r="C281" s="106" t="s">
        <v>263</v>
      </c>
      <c r="D281" s="106">
        <f>SUM(D282:D290)</f>
        <v>6891020336</v>
      </c>
      <c r="E281" s="106">
        <f>SUM(E282:E290)</f>
        <v>785308308</v>
      </c>
      <c r="F281" s="106">
        <f>SUM(F282:F290)</f>
        <v>6105712028</v>
      </c>
      <c r="G281" s="107" t="s">
        <v>489</v>
      </c>
      <c r="H281" s="110"/>
      <c r="I281" s="13"/>
      <c r="J281" s="6"/>
      <c r="K281" s="6"/>
      <c r="L281" s="6"/>
      <c r="AM281" s="2"/>
      <c r="AN281" s="2"/>
      <c r="AO281" s="2"/>
      <c r="AP281" s="2"/>
      <c r="AQ281" s="2"/>
      <c r="AR281" s="2"/>
      <c r="AS281" s="5"/>
      <c r="AT281" s="5"/>
      <c r="AU281" s="5"/>
    </row>
    <row r="282" spans="1:56" ht="57">
      <c r="A282" s="26"/>
      <c r="B282" s="26">
        <v>522</v>
      </c>
      <c r="C282" s="26" t="s">
        <v>264</v>
      </c>
      <c r="D282" s="78">
        <v>620000000</v>
      </c>
      <c r="E282" s="78">
        <v>185000000</v>
      </c>
      <c r="F282" s="78">
        <f t="shared" ref="F282:F290" si="6">+D282-E282</f>
        <v>435000000</v>
      </c>
      <c r="G282" s="107" t="s">
        <v>489</v>
      </c>
      <c r="H282" s="111"/>
      <c r="I282" s="13"/>
      <c r="J282" s="6"/>
      <c r="K282" s="6"/>
      <c r="L282" s="6"/>
      <c r="AM282" s="2"/>
      <c r="AN282" s="2"/>
      <c r="AO282" s="2"/>
      <c r="AP282" s="2"/>
      <c r="AQ282" s="2"/>
      <c r="AR282" s="2"/>
      <c r="AV282" s="5"/>
    </row>
    <row r="283" spans="1:56" ht="57">
      <c r="A283" s="26"/>
      <c r="B283" s="26">
        <v>534</v>
      </c>
      <c r="C283" s="78" t="s">
        <v>265</v>
      </c>
      <c r="D283" s="78">
        <v>11199750</v>
      </c>
      <c r="E283" s="78">
        <v>0</v>
      </c>
      <c r="F283" s="78">
        <f t="shared" si="6"/>
        <v>11199750</v>
      </c>
      <c r="G283" s="107" t="s">
        <v>489</v>
      </c>
      <c r="H283" s="109"/>
      <c r="I283" s="13"/>
      <c r="J283" s="6"/>
      <c r="K283" s="6"/>
      <c r="L283" s="6"/>
      <c r="AM283" s="2"/>
      <c r="AN283" s="2"/>
      <c r="AO283" s="2"/>
      <c r="AP283" s="2"/>
      <c r="AQ283" s="2"/>
      <c r="AR283" s="2"/>
    </row>
    <row r="284" spans="1:56" ht="90" customHeight="1">
      <c r="A284" s="26"/>
      <c r="B284" s="26">
        <v>536</v>
      </c>
      <c r="C284" s="78" t="s">
        <v>266</v>
      </c>
      <c r="D284" s="78">
        <v>282927308</v>
      </c>
      <c r="E284" s="78">
        <v>255547308</v>
      </c>
      <c r="F284" s="78">
        <f t="shared" si="6"/>
        <v>27380000</v>
      </c>
      <c r="G284" s="107" t="s">
        <v>489</v>
      </c>
      <c r="H284" s="109"/>
      <c r="I284" s="13"/>
      <c r="J284" s="6"/>
      <c r="K284" s="6"/>
      <c r="L284" s="6"/>
      <c r="AM284" s="2"/>
      <c r="AN284" s="2"/>
      <c r="AO284" s="2"/>
      <c r="AP284" s="2"/>
      <c r="AQ284" s="2"/>
      <c r="AR284" s="2"/>
    </row>
    <row r="285" spans="1:56" ht="90" customHeight="1">
      <c r="A285" s="26"/>
      <c r="B285" s="26">
        <v>537</v>
      </c>
      <c r="C285" s="78" t="s">
        <v>267</v>
      </c>
      <c r="D285" s="78">
        <v>400000000</v>
      </c>
      <c r="E285" s="78">
        <v>0</v>
      </c>
      <c r="F285" s="78">
        <f t="shared" si="6"/>
        <v>400000000</v>
      </c>
      <c r="G285" s="107" t="s">
        <v>489</v>
      </c>
      <c r="H285" s="109"/>
      <c r="I285" s="13"/>
      <c r="J285" s="6"/>
      <c r="K285" s="6"/>
      <c r="L285" s="6"/>
      <c r="AM285" s="2"/>
      <c r="AN285" s="2"/>
      <c r="AO285" s="2"/>
      <c r="AP285" s="2"/>
      <c r="AQ285" s="2"/>
      <c r="AR285" s="2"/>
      <c r="AY285" s="5"/>
    </row>
    <row r="286" spans="1:56" s="5" customFormat="1" ht="153.75" customHeight="1">
      <c r="A286" s="26"/>
      <c r="B286" s="26">
        <v>538</v>
      </c>
      <c r="C286" s="78" t="s">
        <v>502</v>
      </c>
      <c r="D286" s="78">
        <v>291231538</v>
      </c>
      <c r="E286" s="78">
        <v>0</v>
      </c>
      <c r="F286" s="78">
        <f t="shared" si="6"/>
        <v>291231538</v>
      </c>
      <c r="G286" s="107" t="s">
        <v>489</v>
      </c>
      <c r="H286" s="109"/>
      <c r="I286" s="13"/>
      <c r="J286" s="6"/>
      <c r="K286" s="6"/>
      <c r="L286" s="6"/>
      <c r="M286"/>
      <c r="N286"/>
      <c r="O286"/>
      <c r="P286"/>
      <c r="Q286"/>
      <c r="R286"/>
      <c r="S286"/>
      <c r="T286"/>
      <c r="U286"/>
      <c r="V286"/>
      <c r="W286"/>
      <c r="X286"/>
      <c r="Y286"/>
      <c r="Z286"/>
      <c r="AA286"/>
      <c r="AB286"/>
      <c r="AC286"/>
      <c r="AD286"/>
      <c r="AE286"/>
      <c r="AF286"/>
      <c r="AG286"/>
      <c r="AH286"/>
      <c r="AI286"/>
      <c r="AJ286"/>
      <c r="AK286"/>
      <c r="AL286"/>
      <c r="AM286" s="2"/>
      <c r="AN286" s="2"/>
      <c r="AO286" s="2"/>
      <c r="AP286" s="2"/>
      <c r="AQ286" s="2"/>
      <c r="AR286" s="2"/>
      <c r="AS286"/>
      <c r="AT286"/>
      <c r="AU286"/>
      <c r="AV286"/>
      <c r="AW286"/>
      <c r="AX286"/>
      <c r="AY286"/>
      <c r="AZ286"/>
      <c r="BA286"/>
      <c r="BB286"/>
      <c r="BC286"/>
      <c r="BD286"/>
    </row>
    <row r="287" spans="1:56" ht="57">
      <c r="A287" s="26"/>
      <c r="B287" s="26">
        <v>541</v>
      </c>
      <c r="C287" s="78" t="s">
        <v>268</v>
      </c>
      <c r="D287" s="78">
        <v>901957500</v>
      </c>
      <c r="E287" s="78">
        <v>26762000</v>
      </c>
      <c r="F287" s="78">
        <f t="shared" si="6"/>
        <v>875195500</v>
      </c>
      <c r="G287" s="107" t="s">
        <v>489</v>
      </c>
      <c r="H287" s="109"/>
      <c r="I287" s="13"/>
      <c r="J287" s="6"/>
      <c r="K287" s="6"/>
      <c r="L287" s="6"/>
      <c r="AM287" s="2"/>
      <c r="AO287" s="2"/>
      <c r="AP287" s="2"/>
      <c r="AQ287" s="2"/>
      <c r="AR287" s="2"/>
    </row>
    <row r="288" spans="1:56" ht="57">
      <c r="A288" s="26"/>
      <c r="B288" s="26">
        <v>542</v>
      </c>
      <c r="C288" s="78" t="s">
        <v>269</v>
      </c>
      <c r="D288" s="78">
        <v>24500000</v>
      </c>
      <c r="E288" s="78">
        <v>0</v>
      </c>
      <c r="F288" s="78">
        <f t="shared" si="6"/>
        <v>24500000</v>
      </c>
      <c r="G288" s="107" t="s">
        <v>489</v>
      </c>
      <c r="H288" s="109"/>
      <c r="I288" s="13"/>
      <c r="J288" s="6"/>
      <c r="K288" s="6"/>
      <c r="L288" s="6"/>
    </row>
    <row r="289" spans="1:53" ht="71.25">
      <c r="A289" s="26"/>
      <c r="B289" s="26">
        <v>543</v>
      </c>
      <c r="C289" s="78" t="s">
        <v>270</v>
      </c>
      <c r="D289" s="78">
        <v>2148231196</v>
      </c>
      <c r="E289" s="78">
        <v>317999000</v>
      </c>
      <c r="F289" s="78">
        <f t="shared" si="6"/>
        <v>1830232196</v>
      </c>
      <c r="G289" s="107" t="s">
        <v>489</v>
      </c>
      <c r="H289" s="109"/>
      <c r="I289" s="13"/>
      <c r="J289" s="6"/>
      <c r="K289" s="6"/>
      <c r="L289" s="6"/>
    </row>
    <row r="290" spans="1:53" ht="57">
      <c r="A290" s="26"/>
      <c r="B290" s="26">
        <v>579</v>
      </c>
      <c r="C290" s="78" t="s">
        <v>271</v>
      </c>
      <c r="D290" s="78">
        <v>2210973044</v>
      </c>
      <c r="E290" s="78">
        <v>0</v>
      </c>
      <c r="F290" s="78">
        <f t="shared" si="6"/>
        <v>2210973044</v>
      </c>
      <c r="G290" s="107" t="s">
        <v>489</v>
      </c>
      <c r="H290" s="109"/>
      <c r="I290" s="13"/>
      <c r="J290" s="6"/>
      <c r="K290" s="6"/>
      <c r="L290" s="6"/>
    </row>
    <row r="291" spans="1:53" ht="57">
      <c r="A291" s="24">
        <v>800</v>
      </c>
      <c r="B291" s="24"/>
      <c r="C291" s="24" t="s">
        <v>272</v>
      </c>
      <c r="D291" s="106">
        <f>SUM(D292:D298)</f>
        <v>50833576112</v>
      </c>
      <c r="E291" s="106">
        <f>SUM(E292:E298)</f>
        <v>21151437266</v>
      </c>
      <c r="F291" s="106">
        <f>SUM(F292:F298)</f>
        <v>29682138846</v>
      </c>
      <c r="G291" s="107" t="s">
        <v>489</v>
      </c>
      <c r="H291" s="109"/>
      <c r="I291" s="13"/>
      <c r="J291" s="6"/>
      <c r="K291" s="6"/>
      <c r="L291" s="6"/>
    </row>
    <row r="292" spans="1:53" ht="101.25" customHeight="1">
      <c r="A292" s="26"/>
      <c r="B292" s="26">
        <v>811</v>
      </c>
      <c r="C292" s="26" t="s">
        <v>273</v>
      </c>
      <c r="D292" s="78">
        <v>42535330408</v>
      </c>
      <c r="E292" s="78">
        <v>17938267566</v>
      </c>
      <c r="F292" s="78">
        <f t="shared" ref="F292:F298" si="7">+D292-E292</f>
        <v>24597062842</v>
      </c>
      <c r="G292" s="107" t="s">
        <v>489</v>
      </c>
      <c r="H292" s="88"/>
      <c r="I292" s="13"/>
      <c r="J292" s="6"/>
      <c r="K292" s="6"/>
      <c r="L292" s="6"/>
      <c r="AS292" s="2"/>
      <c r="AT292" s="2"/>
      <c r="AU292" s="2"/>
    </row>
    <row r="293" spans="1:53" ht="57" customHeight="1">
      <c r="A293" s="26"/>
      <c r="B293" s="26">
        <v>841</v>
      </c>
      <c r="C293" s="78" t="s">
        <v>274</v>
      </c>
      <c r="D293" s="78">
        <v>50000000</v>
      </c>
      <c r="E293" s="78">
        <v>1992375</v>
      </c>
      <c r="F293" s="78">
        <f t="shared" si="7"/>
        <v>48007625</v>
      </c>
      <c r="G293" s="107" t="s">
        <v>489</v>
      </c>
      <c r="H293" s="57"/>
      <c r="I293" s="13"/>
      <c r="J293" s="6"/>
      <c r="K293" s="6"/>
      <c r="L293" s="6"/>
      <c r="AS293" s="2"/>
      <c r="AT293" s="2"/>
      <c r="AU293" s="2"/>
      <c r="AV293" s="2"/>
      <c r="AW293" s="2"/>
      <c r="AX293" s="2"/>
    </row>
    <row r="294" spans="1:53" ht="71.25">
      <c r="A294" s="26"/>
      <c r="B294" s="26">
        <v>851</v>
      </c>
      <c r="C294" s="78" t="s">
        <v>275</v>
      </c>
      <c r="D294" s="78">
        <v>915000000</v>
      </c>
      <c r="E294" s="78">
        <v>844709397</v>
      </c>
      <c r="F294" s="78">
        <f t="shared" si="7"/>
        <v>70290603</v>
      </c>
      <c r="G294" s="107" t="s">
        <v>489</v>
      </c>
      <c r="H294" s="57"/>
      <c r="I294" s="13"/>
      <c r="J294" s="6"/>
      <c r="K294" s="6"/>
      <c r="L294" s="6"/>
      <c r="AS294" s="2"/>
      <c r="AT294" s="2"/>
      <c r="AU294" s="2"/>
      <c r="AV294" s="2"/>
      <c r="AW294" s="2"/>
      <c r="AX294" s="2"/>
    </row>
    <row r="295" spans="1:53" ht="85.5">
      <c r="A295" s="26"/>
      <c r="B295" s="26">
        <v>852</v>
      </c>
      <c r="C295" s="78" t="s">
        <v>276</v>
      </c>
      <c r="D295" s="78">
        <v>210000000</v>
      </c>
      <c r="E295" s="78">
        <v>0</v>
      </c>
      <c r="F295" s="78">
        <f t="shared" si="7"/>
        <v>210000000</v>
      </c>
      <c r="G295" s="107" t="s">
        <v>489</v>
      </c>
      <c r="H295" s="57"/>
      <c r="I295" s="13"/>
      <c r="J295" s="6"/>
      <c r="K295" s="6"/>
      <c r="L295" s="6"/>
      <c r="AS295" s="2"/>
      <c r="AT295" s="2"/>
      <c r="AU295" s="2"/>
      <c r="AV295" s="2"/>
      <c r="AW295" s="2"/>
      <c r="AX295" s="2"/>
    </row>
    <row r="296" spans="1:53" ht="0.75" customHeight="1">
      <c r="A296" s="26"/>
      <c r="B296" s="26">
        <v>861</v>
      </c>
      <c r="C296" s="26" t="s">
        <v>273</v>
      </c>
      <c r="D296" s="78">
        <v>960046027</v>
      </c>
      <c r="E296" s="78">
        <v>0</v>
      </c>
      <c r="F296" s="78">
        <f t="shared" si="7"/>
        <v>960046027</v>
      </c>
      <c r="G296" s="107" t="s">
        <v>489</v>
      </c>
      <c r="H296" s="57"/>
      <c r="I296" s="13"/>
      <c r="J296" s="6"/>
      <c r="K296" s="6"/>
      <c r="L296" s="6"/>
      <c r="AS296" s="2"/>
      <c r="AT296" s="2"/>
      <c r="AU296" s="2"/>
      <c r="AV296" s="2"/>
      <c r="AW296" s="2"/>
      <c r="AX296" s="2"/>
    </row>
    <row r="297" spans="1:53" ht="57">
      <c r="A297" s="26"/>
      <c r="B297" s="26">
        <v>876</v>
      </c>
      <c r="C297" s="26" t="s">
        <v>277</v>
      </c>
      <c r="D297" s="78">
        <v>658000177</v>
      </c>
      <c r="E297" s="78">
        <v>0</v>
      </c>
      <c r="F297" s="78">
        <f t="shared" si="7"/>
        <v>658000177</v>
      </c>
      <c r="G297" s="107" t="s">
        <v>489</v>
      </c>
      <c r="H297" s="57"/>
      <c r="I297" s="13"/>
      <c r="J297" s="6"/>
      <c r="K297" s="6"/>
      <c r="L297" s="6"/>
      <c r="AS297" s="2"/>
      <c r="AT297" s="2"/>
      <c r="AU297" s="2"/>
      <c r="AV297" s="2"/>
      <c r="AW297" s="2"/>
      <c r="AX297" s="2"/>
    </row>
    <row r="298" spans="1:53" ht="71.25">
      <c r="A298" s="26"/>
      <c r="B298" s="26">
        <v>879</v>
      </c>
      <c r="C298" s="78" t="s">
        <v>278</v>
      </c>
      <c r="D298" s="78">
        <v>5505199500</v>
      </c>
      <c r="E298" s="78">
        <v>2366467928</v>
      </c>
      <c r="F298" s="78">
        <f t="shared" si="7"/>
        <v>3138731572</v>
      </c>
      <c r="G298" s="107" t="s">
        <v>489</v>
      </c>
      <c r="H298" s="57"/>
      <c r="I298" s="13"/>
      <c r="J298" s="6"/>
      <c r="K298" s="6"/>
      <c r="L298" s="6"/>
      <c r="AS298" s="2"/>
      <c r="AT298" s="2"/>
      <c r="AU298" s="2"/>
      <c r="AV298" s="2"/>
      <c r="AW298" s="2"/>
      <c r="AX298" s="2"/>
      <c r="AZ298" s="2"/>
      <c r="BA298" s="2"/>
    </row>
    <row r="299" spans="1:53" ht="57">
      <c r="A299" s="24">
        <v>900</v>
      </c>
      <c r="B299" s="24"/>
      <c r="C299" s="24" t="s">
        <v>279</v>
      </c>
      <c r="D299" s="106">
        <f>SUM(D300:D301)</f>
        <v>555000000</v>
      </c>
      <c r="E299" s="106">
        <f>SUM(E300:E301)</f>
        <v>238896290</v>
      </c>
      <c r="F299" s="106">
        <f>SUM(F300:F301)</f>
        <v>316103710</v>
      </c>
      <c r="G299" s="107" t="s">
        <v>489</v>
      </c>
      <c r="H299" s="57"/>
      <c r="I299" s="13"/>
      <c r="J299" s="6"/>
      <c r="K299" s="6"/>
      <c r="L299" s="6"/>
      <c r="AV299" s="2"/>
      <c r="AW299" s="2"/>
      <c r="AX299" s="2"/>
      <c r="AZ299" s="2"/>
      <c r="BA299" s="2"/>
    </row>
    <row r="300" spans="1:53" ht="48.75" customHeight="1">
      <c r="A300" s="26"/>
      <c r="B300" s="26">
        <v>910</v>
      </c>
      <c r="C300" s="78" t="s">
        <v>280</v>
      </c>
      <c r="D300" s="78">
        <v>530000000</v>
      </c>
      <c r="E300" s="78">
        <v>235175402</v>
      </c>
      <c r="F300" s="78">
        <f t="shared" ref="F300:F301" si="8">+D300-E300</f>
        <v>294824598</v>
      </c>
      <c r="G300" s="107" t="s">
        <v>489</v>
      </c>
      <c r="H300" s="57"/>
      <c r="I300" s="13"/>
      <c r="J300" s="6"/>
      <c r="K300" s="6"/>
      <c r="L300" s="6"/>
      <c r="AZ300" s="2"/>
      <c r="BA300" s="2"/>
    </row>
    <row r="301" spans="1:53" ht="78" customHeight="1">
      <c r="A301" s="26"/>
      <c r="B301" s="26">
        <v>920</v>
      </c>
      <c r="C301" s="78" t="s">
        <v>281</v>
      </c>
      <c r="D301" s="78">
        <v>25000000</v>
      </c>
      <c r="E301" s="78">
        <v>3720888</v>
      </c>
      <c r="F301" s="78">
        <f t="shared" si="8"/>
        <v>21279112</v>
      </c>
      <c r="G301" s="107" t="s">
        <v>489</v>
      </c>
      <c r="H301" s="57"/>
      <c r="I301" s="13"/>
      <c r="J301" s="6"/>
      <c r="K301" s="6"/>
      <c r="L301" s="6"/>
      <c r="AZ301" s="2"/>
      <c r="BA301" s="2"/>
    </row>
    <row r="302" spans="1:53" ht="57">
      <c r="A302" s="26"/>
      <c r="B302" s="26"/>
      <c r="C302" s="106" t="s">
        <v>282</v>
      </c>
      <c r="D302" s="106">
        <f>+D299+D291+D281+D254+D221+D204</f>
        <v>142224361046</v>
      </c>
      <c r="E302" s="106">
        <f>+E299+E291+E281+E254+E221+E204</f>
        <v>54897253620</v>
      </c>
      <c r="F302" s="106">
        <f>+F299+F291+F281+F254+F221+F204</f>
        <v>87327107426</v>
      </c>
      <c r="G302" s="107" t="s">
        <v>489</v>
      </c>
      <c r="H302" s="57"/>
      <c r="I302" s="13"/>
      <c r="J302" s="6"/>
      <c r="K302" s="6"/>
      <c r="L302" s="6"/>
      <c r="AZ302" s="2"/>
      <c r="BA302" s="2"/>
    </row>
    <row r="303" spans="1:53" ht="13.5" customHeight="1">
      <c r="A303" s="112"/>
      <c r="B303" s="113"/>
      <c r="C303" s="113"/>
      <c r="D303" s="113"/>
      <c r="E303" s="113"/>
      <c r="F303" s="113"/>
      <c r="G303" s="114"/>
      <c r="H303" s="57"/>
      <c r="I303" s="13"/>
      <c r="J303" s="6"/>
      <c r="K303" s="6"/>
      <c r="L303" s="6"/>
      <c r="AY303" s="2"/>
      <c r="AZ303" s="2"/>
      <c r="BA303" s="2"/>
    </row>
    <row r="304" spans="1:53" ht="129.75" customHeight="1">
      <c r="A304" s="112"/>
      <c r="B304" s="113"/>
      <c r="C304" s="113"/>
      <c r="D304" s="113"/>
      <c r="E304" s="113"/>
      <c r="F304" s="113"/>
      <c r="G304" s="114"/>
      <c r="H304" s="57"/>
      <c r="I304" s="13"/>
      <c r="J304" s="6"/>
      <c r="K304" s="6"/>
      <c r="L304" s="6"/>
      <c r="AY304" s="2"/>
      <c r="AZ304" s="2"/>
      <c r="BA304" s="2"/>
    </row>
    <row r="305" spans="1:51" ht="171.75" customHeight="1">
      <c r="A305" s="112"/>
      <c r="B305" s="113"/>
      <c r="C305" s="113"/>
      <c r="D305" s="113"/>
      <c r="E305" s="113"/>
      <c r="F305" s="113"/>
      <c r="G305" s="114"/>
      <c r="H305" s="57"/>
      <c r="I305" s="13"/>
      <c r="J305" s="6"/>
      <c r="K305" s="6"/>
      <c r="L305" s="6"/>
      <c r="AY305" s="2"/>
    </row>
    <row r="306" spans="1:51" ht="36" customHeight="1">
      <c r="A306" s="115"/>
      <c r="B306" s="116"/>
      <c r="C306" s="116"/>
      <c r="D306" s="116"/>
      <c r="E306" s="116"/>
      <c r="F306" s="116"/>
      <c r="G306" s="117"/>
      <c r="H306" s="118"/>
      <c r="I306" s="16"/>
      <c r="AY306" s="2"/>
    </row>
    <row r="307" spans="1:51" ht="43.5" customHeight="1">
      <c r="A307" s="164" t="s">
        <v>59</v>
      </c>
      <c r="B307" s="165"/>
      <c r="C307" s="165"/>
      <c r="D307" s="165"/>
      <c r="E307" s="165"/>
      <c r="F307" s="165"/>
      <c r="G307" s="166"/>
      <c r="H307" s="118"/>
      <c r="I307" s="16"/>
    </row>
    <row r="308" spans="1:51" ht="78.75" customHeight="1">
      <c r="A308" s="119" t="s">
        <v>18</v>
      </c>
      <c r="B308" s="119" t="s">
        <v>60</v>
      </c>
      <c r="C308" s="119" t="s">
        <v>61</v>
      </c>
      <c r="D308" s="167" t="s">
        <v>62</v>
      </c>
      <c r="E308" s="168"/>
      <c r="F308" s="169"/>
      <c r="G308" s="119" t="s">
        <v>63</v>
      </c>
      <c r="H308" s="118"/>
      <c r="I308" s="16"/>
    </row>
    <row r="309" spans="1:51" ht="29.25" customHeight="1">
      <c r="A309" s="161" t="s">
        <v>198</v>
      </c>
      <c r="B309" s="252"/>
      <c r="C309" s="252"/>
      <c r="D309" s="252"/>
      <c r="E309" s="252"/>
      <c r="F309" s="252"/>
      <c r="G309" s="253"/>
      <c r="H309" s="118"/>
      <c r="I309" s="16"/>
    </row>
    <row r="310" spans="1:51" ht="352.5" customHeight="1">
      <c r="A310" s="26" t="s">
        <v>575</v>
      </c>
      <c r="B310" s="26" t="s">
        <v>283</v>
      </c>
      <c r="C310" s="26" t="s">
        <v>284</v>
      </c>
      <c r="D310" s="151" t="s">
        <v>285</v>
      </c>
      <c r="E310" s="151"/>
      <c r="F310" s="151"/>
      <c r="G310" s="23" t="s">
        <v>562</v>
      </c>
      <c r="H310" s="118"/>
      <c r="I310" s="16"/>
    </row>
    <row r="311" spans="1:51" ht="24.75" customHeight="1">
      <c r="A311" s="104"/>
      <c r="B311" s="104"/>
      <c r="C311" s="104"/>
      <c r="D311" s="236"/>
      <c r="E311" s="257"/>
      <c r="F311" s="237"/>
      <c r="G311" s="120"/>
      <c r="H311" s="118"/>
      <c r="I311" s="16"/>
    </row>
    <row r="312" spans="1:51" ht="36.75" customHeight="1">
      <c r="A312" s="161" t="s">
        <v>151</v>
      </c>
      <c r="B312" s="252"/>
      <c r="C312" s="252"/>
      <c r="D312" s="252"/>
      <c r="E312" s="252"/>
      <c r="F312" s="252"/>
      <c r="G312" s="253"/>
      <c r="H312" s="118"/>
      <c r="I312" s="16"/>
    </row>
    <row r="313" spans="1:51" ht="150" customHeight="1">
      <c r="A313" s="26" t="s">
        <v>652</v>
      </c>
      <c r="B313" s="26" t="s">
        <v>653</v>
      </c>
      <c r="C313" s="26">
        <v>0</v>
      </c>
      <c r="D313" s="145" t="s">
        <v>658</v>
      </c>
      <c r="E313" s="155"/>
      <c r="F313" s="146"/>
      <c r="G313" s="37" t="s">
        <v>605</v>
      </c>
      <c r="H313" s="118"/>
      <c r="I313" s="16"/>
    </row>
    <row r="314" spans="1:51" ht="33" customHeight="1">
      <c r="A314" s="161" t="s">
        <v>353</v>
      </c>
      <c r="B314" s="162"/>
      <c r="C314" s="162"/>
      <c r="D314" s="162"/>
      <c r="E314" s="162"/>
      <c r="F314" s="162"/>
      <c r="G314" s="163"/>
      <c r="H314" s="118"/>
      <c r="I314" s="16"/>
    </row>
    <row r="315" spans="1:51" ht="362.25" customHeight="1">
      <c r="A315" s="277">
        <v>44682</v>
      </c>
      <c r="B315" s="100" t="s">
        <v>648</v>
      </c>
      <c r="C315" s="100" t="s">
        <v>649</v>
      </c>
      <c r="D315" s="278" t="s">
        <v>650</v>
      </c>
      <c r="E315" s="279"/>
      <c r="F315" s="280"/>
      <c r="G315" s="281" t="s">
        <v>651</v>
      </c>
      <c r="H315" s="118"/>
      <c r="I315" s="16"/>
    </row>
    <row r="316" spans="1:51" ht="103.5" customHeight="1">
      <c r="A316" s="75"/>
      <c r="B316" s="75"/>
      <c r="C316" s="75"/>
      <c r="D316" s="75"/>
      <c r="E316" s="75"/>
      <c r="F316" s="75"/>
      <c r="G316" s="75"/>
      <c r="H316" s="118"/>
      <c r="I316" s="16"/>
    </row>
    <row r="317" spans="1:51" ht="42" customHeight="1">
      <c r="A317" s="204" t="s">
        <v>107</v>
      </c>
      <c r="B317" s="205"/>
      <c r="C317" s="205"/>
      <c r="D317" s="205"/>
      <c r="E317" s="205"/>
      <c r="F317" s="205"/>
      <c r="G317" s="206"/>
      <c r="H317" s="118"/>
      <c r="I317" s="16"/>
    </row>
    <row r="318" spans="1:51" ht="25.5" customHeight="1">
      <c r="A318" s="262" t="s">
        <v>64</v>
      </c>
      <c r="B318" s="263"/>
      <c r="C318" s="263"/>
      <c r="D318" s="263"/>
      <c r="E318" s="263"/>
      <c r="F318" s="263"/>
      <c r="G318" s="264"/>
      <c r="H318" s="118"/>
      <c r="I318" s="16"/>
    </row>
    <row r="319" spans="1:51" ht="51" customHeight="1">
      <c r="A319" s="64" t="s">
        <v>31</v>
      </c>
      <c r="B319" s="64" t="s">
        <v>65</v>
      </c>
      <c r="C319" s="149" t="s">
        <v>32</v>
      </c>
      <c r="D319" s="150"/>
      <c r="E319" s="149" t="s">
        <v>66</v>
      </c>
      <c r="F319" s="150"/>
      <c r="G319" s="64" t="s">
        <v>67</v>
      </c>
      <c r="H319" s="118"/>
      <c r="I319" s="16"/>
    </row>
    <row r="320" spans="1:51" ht="33.75" customHeight="1">
      <c r="A320" s="161" t="s">
        <v>353</v>
      </c>
      <c r="B320" s="252"/>
      <c r="C320" s="252"/>
      <c r="D320" s="252"/>
      <c r="E320" s="252"/>
      <c r="F320" s="252"/>
      <c r="G320" s="253"/>
      <c r="H320" s="118"/>
      <c r="I320" s="16"/>
    </row>
    <row r="321" spans="1:9" ht="83.25" customHeight="1">
      <c r="A321" s="26">
        <v>1</v>
      </c>
      <c r="B321" s="26" t="s">
        <v>341</v>
      </c>
      <c r="C321" s="151" t="s">
        <v>342</v>
      </c>
      <c r="D321" s="151"/>
      <c r="E321" s="151" t="s">
        <v>343</v>
      </c>
      <c r="F321" s="151"/>
      <c r="G321" s="121" t="s">
        <v>344</v>
      </c>
      <c r="H321" s="118"/>
      <c r="I321" s="16"/>
    </row>
    <row r="322" spans="1:9" ht="53.25" customHeight="1">
      <c r="A322" s="26">
        <v>2</v>
      </c>
      <c r="B322" s="26" t="s">
        <v>345</v>
      </c>
      <c r="C322" s="151" t="s">
        <v>346</v>
      </c>
      <c r="D322" s="151"/>
      <c r="E322" s="151" t="s">
        <v>343</v>
      </c>
      <c r="F322" s="151"/>
      <c r="G322" s="26" t="s">
        <v>347</v>
      </c>
      <c r="H322" s="118"/>
      <c r="I322" s="16"/>
    </row>
    <row r="323" spans="1:9" ht="135.75" customHeight="1">
      <c r="A323" s="26">
        <v>3</v>
      </c>
      <c r="B323" s="26" t="s">
        <v>338</v>
      </c>
      <c r="C323" s="151" t="s">
        <v>339</v>
      </c>
      <c r="D323" s="151"/>
      <c r="E323" s="151" t="s">
        <v>475</v>
      </c>
      <c r="F323" s="151"/>
      <c r="G323" s="26" t="s">
        <v>340</v>
      </c>
      <c r="H323" s="118"/>
      <c r="I323" s="16"/>
    </row>
    <row r="324" spans="1:9" ht="83.25" customHeight="1">
      <c r="A324" s="123">
        <v>4</v>
      </c>
      <c r="B324" s="123" t="s">
        <v>476</v>
      </c>
      <c r="C324" s="158" t="s">
        <v>477</v>
      </c>
      <c r="D324" s="158"/>
      <c r="E324" s="158" t="s">
        <v>478</v>
      </c>
      <c r="F324" s="158"/>
      <c r="G324" s="137" t="s">
        <v>479</v>
      </c>
      <c r="H324" s="118"/>
      <c r="I324" s="16"/>
    </row>
    <row r="325" spans="1:9" ht="147" customHeight="1">
      <c r="A325" s="62"/>
      <c r="B325" s="62"/>
      <c r="C325" s="285"/>
      <c r="D325" s="285"/>
      <c r="E325" s="285"/>
      <c r="F325" s="285"/>
      <c r="G325" s="62"/>
      <c r="H325" s="118"/>
      <c r="I325" s="16"/>
    </row>
    <row r="326" spans="1:9" ht="32.25" customHeight="1">
      <c r="A326" s="282" t="s">
        <v>384</v>
      </c>
      <c r="B326" s="283"/>
      <c r="C326" s="283"/>
      <c r="D326" s="283"/>
      <c r="E326" s="283"/>
      <c r="F326" s="283"/>
      <c r="G326" s="284"/>
      <c r="H326" s="118"/>
      <c r="I326" s="16"/>
    </row>
    <row r="327" spans="1:9" ht="125.25" customHeight="1">
      <c r="A327" s="34" t="s">
        <v>580</v>
      </c>
      <c r="B327" s="34" t="s">
        <v>385</v>
      </c>
      <c r="C327" s="174" t="s">
        <v>386</v>
      </c>
      <c r="D327" s="175"/>
      <c r="E327" s="176" t="s">
        <v>387</v>
      </c>
      <c r="F327" s="176"/>
      <c r="G327" s="90" t="s">
        <v>424</v>
      </c>
      <c r="H327" s="118"/>
      <c r="I327" s="16"/>
    </row>
    <row r="328" spans="1:9" ht="153.75" customHeight="1">
      <c r="A328" s="34" t="s">
        <v>425</v>
      </c>
      <c r="B328" s="34" t="s">
        <v>388</v>
      </c>
      <c r="C328" s="176" t="s">
        <v>426</v>
      </c>
      <c r="D328" s="176"/>
      <c r="E328" s="176" t="s">
        <v>387</v>
      </c>
      <c r="F328" s="176"/>
      <c r="G328" s="90" t="s">
        <v>424</v>
      </c>
      <c r="H328" s="118"/>
      <c r="I328" s="16"/>
    </row>
    <row r="329" spans="1:9" ht="132.75" customHeight="1">
      <c r="A329" s="34" t="s">
        <v>401</v>
      </c>
      <c r="B329" s="34" t="s">
        <v>389</v>
      </c>
      <c r="C329" s="174" t="s">
        <v>390</v>
      </c>
      <c r="D329" s="175"/>
      <c r="E329" s="176" t="s">
        <v>387</v>
      </c>
      <c r="F329" s="176"/>
      <c r="G329" s="90" t="s">
        <v>424</v>
      </c>
      <c r="H329" s="118"/>
      <c r="I329" s="16"/>
    </row>
    <row r="330" spans="1:9" ht="131.25" customHeight="1">
      <c r="A330" s="34" t="s">
        <v>401</v>
      </c>
      <c r="B330" s="34" t="s">
        <v>391</v>
      </c>
      <c r="C330" s="174" t="s">
        <v>392</v>
      </c>
      <c r="D330" s="175"/>
      <c r="E330" s="176" t="s">
        <v>387</v>
      </c>
      <c r="F330" s="176"/>
      <c r="G330" s="90" t="s">
        <v>424</v>
      </c>
      <c r="H330" s="118"/>
      <c r="I330" s="16"/>
    </row>
    <row r="331" spans="1:9" ht="55.5" customHeight="1">
      <c r="A331" s="267" t="s">
        <v>666</v>
      </c>
      <c r="B331" s="162"/>
      <c r="C331" s="162"/>
      <c r="D331" s="162"/>
      <c r="E331" s="162"/>
      <c r="F331" s="162"/>
      <c r="G331" s="163"/>
      <c r="H331" s="118"/>
      <c r="I331" s="16"/>
    </row>
    <row r="332" spans="1:9" ht="108.75" customHeight="1">
      <c r="A332" s="26">
        <v>1</v>
      </c>
      <c r="B332" s="26" t="s">
        <v>564</v>
      </c>
      <c r="C332" s="151" t="s">
        <v>565</v>
      </c>
      <c r="D332" s="151"/>
      <c r="E332" s="151" t="s">
        <v>566</v>
      </c>
      <c r="F332" s="151"/>
      <c r="G332" s="23" t="s">
        <v>567</v>
      </c>
      <c r="H332" s="118"/>
      <c r="I332" s="16"/>
    </row>
    <row r="333" spans="1:9" ht="57">
      <c r="A333" s="26">
        <v>2</v>
      </c>
      <c r="B333" s="26" t="s">
        <v>568</v>
      </c>
      <c r="C333" s="151" t="s">
        <v>569</v>
      </c>
      <c r="D333" s="151"/>
      <c r="E333" s="151" t="s">
        <v>566</v>
      </c>
      <c r="F333" s="151"/>
      <c r="G333" s="23" t="s">
        <v>570</v>
      </c>
      <c r="H333" s="118"/>
      <c r="I333" s="16"/>
    </row>
    <row r="334" spans="1:9" ht="228" customHeight="1">
      <c r="A334" s="158">
        <v>3</v>
      </c>
      <c r="B334" s="158" t="s">
        <v>571</v>
      </c>
      <c r="C334" s="270" t="s">
        <v>572</v>
      </c>
      <c r="D334" s="271"/>
      <c r="E334" s="270" t="s">
        <v>566</v>
      </c>
      <c r="F334" s="271"/>
      <c r="G334" s="23" t="s">
        <v>573</v>
      </c>
      <c r="H334" s="118"/>
      <c r="I334" s="16"/>
    </row>
    <row r="335" spans="1:9" ht="57.75" customHeight="1">
      <c r="A335" s="269"/>
      <c r="B335" s="269"/>
      <c r="C335" s="240"/>
      <c r="D335" s="241"/>
      <c r="E335" s="240"/>
      <c r="F335" s="241"/>
      <c r="G335" s="23" t="s">
        <v>574</v>
      </c>
      <c r="H335" s="118"/>
      <c r="I335" s="16"/>
    </row>
    <row r="336" spans="1:9" ht="135.75" customHeight="1">
      <c r="A336" s="26"/>
      <c r="B336" s="26" t="s">
        <v>552</v>
      </c>
      <c r="C336" s="145" t="s">
        <v>553</v>
      </c>
      <c r="D336" s="146"/>
      <c r="E336" s="145" t="s">
        <v>554</v>
      </c>
      <c r="F336" s="146"/>
      <c r="G336" s="23" t="s">
        <v>555</v>
      </c>
      <c r="H336" s="118"/>
      <c r="I336" s="16"/>
    </row>
    <row r="337" spans="1:9" ht="58.5" customHeight="1">
      <c r="A337" s="187" t="s">
        <v>354</v>
      </c>
      <c r="B337" s="188"/>
      <c r="C337" s="188"/>
      <c r="D337" s="188"/>
      <c r="E337" s="188"/>
      <c r="F337" s="188"/>
      <c r="G337" s="189"/>
      <c r="H337" s="118"/>
      <c r="I337" s="16"/>
    </row>
    <row r="338" spans="1:9" ht="99.75" customHeight="1">
      <c r="A338" s="26">
        <v>1</v>
      </c>
      <c r="B338" s="26" t="s">
        <v>604</v>
      </c>
      <c r="C338" s="145" t="s">
        <v>603</v>
      </c>
      <c r="D338" s="146"/>
      <c r="E338" s="145" t="s">
        <v>611</v>
      </c>
      <c r="F338" s="146"/>
      <c r="G338" s="23" t="s">
        <v>605</v>
      </c>
      <c r="H338" s="126"/>
      <c r="I338" s="16"/>
    </row>
    <row r="339" spans="1:9" ht="231" customHeight="1">
      <c r="A339" s="26">
        <v>1</v>
      </c>
      <c r="B339" s="26" t="s">
        <v>634</v>
      </c>
      <c r="C339" s="145" t="s">
        <v>606</v>
      </c>
      <c r="D339" s="146"/>
      <c r="E339" s="145" t="s">
        <v>395</v>
      </c>
      <c r="F339" s="146"/>
      <c r="G339" s="23" t="s">
        <v>607</v>
      </c>
      <c r="H339" s="126"/>
      <c r="I339" s="16"/>
    </row>
    <row r="340" spans="1:9" ht="94.5" customHeight="1">
      <c r="A340" s="26">
        <v>6</v>
      </c>
      <c r="B340" s="44" t="s">
        <v>608</v>
      </c>
      <c r="C340" s="145" t="s">
        <v>609</v>
      </c>
      <c r="D340" s="146"/>
      <c r="E340" s="145" t="s">
        <v>611</v>
      </c>
      <c r="F340" s="146"/>
      <c r="G340" s="23" t="s">
        <v>612</v>
      </c>
      <c r="H340" s="126"/>
      <c r="I340" s="16"/>
    </row>
    <row r="341" spans="1:9" ht="174.75" customHeight="1">
      <c r="A341" s="26">
        <v>1</v>
      </c>
      <c r="B341" s="26" t="s">
        <v>614</v>
      </c>
      <c r="C341" s="145" t="s">
        <v>615</v>
      </c>
      <c r="D341" s="146"/>
      <c r="E341" s="145" t="s">
        <v>151</v>
      </c>
      <c r="F341" s="146"/>
      <c r="G341" s="23" t="s">
        <v>613</v>
      </c>
      <c r="H341" s="126"/>
      <c r="I341" s="16"/>
    </row>
    <row r="342" spans="1:9" ht="50.25" customHeight="1">
      <c r="A342" s="26">
        <v>1</v>
      </c>
      <c r="B342" s="26" t="s">
        <v>674</v>
      </c>
      <c r="C342" s="145" t="s">
        <v>616</v>
      </c>
      <c r="D342" s="146"/>
      <c r="E342" s="145" t="s">
        <v>617</v>
      </c>
      <c r="F342" s="146"/>
      <c r="G342" s="23" t="s">
        <v>618</v>
      </c>
      <c r="H342" s="126"/>
      <c r="I342" s="16"/>
    </row>
    <row r="343" spans="1:9" ht="205.5" customHeight="1">
      <c r="A343" s="26">
        <v>1</v>
      </c>
      <c r="B343" s="26" t="s">
        <v>619</v>
      </c>
      <c r="C343" s="145" t="s">
        <v>620</v>
      </c>
      <c r="D343" s="146"/>
      <c r="E343" s="145" t="s">
        <v>610</v>
      </c>
      <c r="F343" s="146"/>
      <c r="G343" s="23" t="s">
        <v>645</v>
      </c>
      <c r="H343" s="49" t="s">
        <v>677</v>
      </c>
      <c r="I343" s="16"/>
    </row>
    <row r="344" spans="1:9" ht="125.25" customHeight="1">
      <c r="A344" s="26">
        <v>1</v>
      </c>
      <c r="B344" s="26" t="s">
        <v>621</v>
      </c>
      <c r="C344" s="145" t="s">
        <v>622</v>
      </c>
      <c r="D344" s="146"/>
      <c r="E344" s="145" t="s">
        <v>623</v>
      </c>
      <c r="F344" s="146"/>
      <c r="G344" s="23" t="s">
        <v>624</v>
      </c>
      <c r="H344" s="126"/>
      <c r="I344" s="16"/>
    </row>
    <row r="345" spans="1:9" ht="238.5" customHeight="1">
      <c r="A345" s="29">
        <v>1</v>
      </c>
      <c r="B345" s="29" t="s">
        <v>625</v>
      </c>
      <c r="C345" s="145" t="s">
        <v>626</v>
      </c>
      <c r="D345" s="146"/>
      <c r="E345" s="145" t="s">
        <v>617</v>
      </c>
      <c r="F345" s="146"/>
      <c r="G345" s="65" t="s">
        <v>627</v>
      </c>
      <c r="H345" s="48" t="s">
        <v>676</v>
      </c>
      <c r="I345" s="16"/>
    </row>
    <row r="346" spans="1:9" ht="120.75" customHeight="1">
      <c r="A346" s="29" t="s">
        <v>655</v>
      </c>
      <c r="B346" s="29" t="s">
        <v>633</v>
      </c>
      <c r="C346" s="145" t="s">
        <v>638</v>
      </c>
      <c r="D346" s="146"/>
      <c r="E346" s="145" t="s">
        <v>151</v>
      </c>
      <c r="F346" s="146"/>
      <c r="G346" s="37" t="s">
        <v>637</v>
      </c>
      <c r="H346" s="273"/>
      <c r="I346" s="16"/>
    </row>
    <row r="347" spans="1:9" ht="109.5" customHeight="1">
      <c r="A347" s="29">
        <v>1</v>
      </c>
      <c r="B347" s="29" t="s">
        <v>635</v>
      </c>
      <c r="C347" s="147" t="s">
        <v>636</v>
      </c>
      <c r="D347" s="148"/>
      <c r="E347" s="147" t="s">
        <v>617</v>
      </c>
      <c r="F347" s="148"/>
      <c r="G347" s="37" t="s">
        <v>675</v>
      </c>
      <c r="H347" s="122" t="s">
        <v>678</v>
      </c>
      <c r="I347" s="16"/>
    </row>
    <row r="348" spans="1:9" ht="48" customHeight="1">
      <c r="A348" s="164" t="s">
        <v>68</v>
      </c>
      <c r="B348" s="165"/>
      <c r="C348" s="165"/>
      <c r="D348" s="165"/>
      <c r="E348" s="165"/>
      <c r="F348" s="165"/>
      <c r="G348" s="166"/>
      <c r="H348" s="118"/>
      <c r="I348" s="16"/>
    </row>
    <row r="349" spans="1:9" ht="35.25" customHeight="1">
      <c r="A349" s="149" t="s">
        <v>69</v>
      </c>
      <c r="B349" s="150"/>
      <c r="C349" s="64" t="s">
        <v>70</v>
      </c>
      <c r="D349" s="149" t="s">
        <v>71</v>
      </c>
      <c r="E349" s="150"/>
      <c r="F349" s="64" t="s">
        <v>63</v>
      </c>
      <c r="G349" s="64" t="s">
        <v>72</v>
      </c>
      <c r="H349" s="118"/>
      <c r="I349" s="16"/>
    </row>
    <row r="350" spans="1:9" ht="40.5" customHeight="1">
      <c r="A350" s="161" t="s">
        <v>354</v>
      </c>
      <c r="B350" s="252"/>
      <c r="C350" s="252"/>
      <c r="D350" s="252"/>
      <c r="E350" s="252"/>
      <c r="F350" s="252"/>
      <c r="G350" s="253"/>
      <c r="H350" s="118"/>
      <c r="I350" s="16"/>
    </row>
    <row r="351" spans="1:9" ht="112.5" customHeight="1">
      <c r="A351" s="240" t="s">
        <v>628</v>
      </c>
      <c r="B351" s="241"/>
      <c r="C351" s="127" t="s">
        <v>629</v>
      </c>
      <c r="D351" s="240" t="s">
        <v>630</v>
      </c>
      <c r="E351" s="241"/>
      <c r="F351" s="83" t="s">
        <v>631</v>
      </c>
      <c r="G351" s="79" t="s">
        <v>632</v>
      </c>
      <c r="H351" s="118"/>
      <c r="I351" s="16"/>
    </row>
    <row r="352" spans="1:9" ht="36" customHeight="1">
      <c r="A352" s="201" t="s">
        <v>656</v>
      </c>
      <c r="B352" s="202"/>
      <c r="C352" s="202"/>
      <c r="D352" s="202"/>
      <c r="E352" s="202"/>
      <c r="F352" s="202"/>
      <c r="G352" s="203"/>
      <c r="H352" s="118"/>
      <c r="I352" s="16"/>
    </row>
    <row r="353" spans="1:9" ht="153" customHeight="1">
      <c r="A353" s="151" t="s">
        <v>480</v>
      </c>
      <c r="B353" s="151"/>
      <c r="C353" s="128" t="s">
        <v>481</v>
      </c>
      <c r="D353" s="242" t="s">
        <v>482</v>
      </c>
      <c r="E353" s="242"/>
      <c r="F353" s="129" t="s">
        <v>483</v>
      </c>
      <c r="G353" s="130"/>
      <c r="H353" s="118"/>
      <c r="I353" s="16"/>
    </row>
    <row r="354" spans="1:9" ht="26.25" customHeight="1">
      <c r="A354" s="238"/>
      <c r="B354" s="239"/>
      <c r="C354" s="131"/>
      <c r="D354" s="238"/>
      <c r="E354" s="239"/>
      <c r="F354" s="73"/>
      <c r="G354" s="73"/>
      <c r="H354" s="118"/>
      <c r="I354" s="16"/>
    </row>
    <row r="355" spans="1:9" ht="16.5">
      <c r="A355" s="238"/>
      <c r="B355" s="239"/>
      <c r="C355" s="131"/>
      <c r="D355" s="238"/>
      <c r="E355" s="239"/>
      <c r="F355" s="73"/>
      <c r="G355" s="73"/>
      <c r="H355" s="118"/>
      <c r="I355" s="16"/>
    </row>
    <row r="356" spans="1:9" ht="26.25" customHeight="1">
      <c r="A356" s="262" t="s">
        <v>73</v>
      </c>
      <c r="B356" s="263"/>
      <c r="C356" s="263"/>
      <c r="D356" s="263"/>
      <c r="E356" s="263"/>
      <c r="F356" s="263"/>
      <c r="G356" s="264"/>
      <c r="H356" s="118"/>
      <c r="I356" s="16"/>
    </row>
    <row r="357" spans="1:9" ht="16.5">
      <c r="A357" s="64" t="s">
        <v>74</v>
      </c>
      <c r="B357" s="64" t="s">
        <v>75</v>
      </c>
      <c r="C357" s="149" t="s">
        <v>32</v>
      </c>
      <c r="D357" s="150"/>
      <c r="E357" s="64" t="s">
        <v>76</v>
      </c>
      <c r="F357" s="149" t="s">
        <v>115</v>
      </c>
      <c r="G357" s="150"/>
      <c r="H357" s="118"/>
      <c r="I357" s="16"/>
    </row>
    <row r="358" spans="1:9" ht="52.5" customHeight="1">
      <c r="A358" s="78">
        <v>13396</v>
      </c>
      <c r="B358" s="132">
        <v>44645</v>
      </c>
      <c r="C358" s="145" t="s">
        <v>287</v>
      </c>
      <c r="D358" s="146"/>
      <c r="E358" s="26" t="s">
        <v>602</v>
      </c>
      <c r="F358" s="156" t="s">
        <v>286</v>
      </c>
      <c r="G358" s="157"/>
      <c r="H358" s="118"/>
      <c r="I358" s="16"/>
    </row>
    <row r="359" spans="1:9" ht="33.75" customHeight="1">
      <c r="A359" s="26">
        <v>13412</v>
      </c>
      <c r="B359" s="26"/>
      <c r="C359" s="145" t="s">
        <v>287</v>
      </c>
      <c r="D359" s="180"/>
      <c r="E359" s="26" t="s">
        <v>657</v>
      </c>
      <c r="F359" s="156" t="s">
        <v>286</v>
      </c>
      <c r="G359" s="157"/>
      <c r="H359" s="118"/>
      <c r="I359" s="16"/>
    </row>
    <row r="360" spans="1:9" ht="68.25" customHeight="1">
      <c r="A360" s="26">
        <v>13517</v>
      </c>
      <c r="B360" s="132">
        <v>44672</v>
      </c>
      <c r="C360" s="145" t="s">
        <v>287</v>
      </c>
      <c r="D360" s="180"/>
      <c r="E360" s="26" t="s">
        <v>484</v>
      </c>
      <c r="F360" s="156" t="s">
        <v>286</v>
      </c>
      <c r="G360" s="157"/>
      <c r="H360" s="118"/>
      <c r="I360" s="16"/>
    </row>
    <row r="361" spans="1:9" ht="33" customHeight="1">
      <c r="A361" s="187" t="s">
        <v>108</v>
      </c>
      <c r="B361" s="188"/>
      <c r="C361" s="188"/>
      <c r="D361" s="188"/>
      <c r="E361" s="188"/>
      <c r="F361" s="188"/>
      <c r="G361" s="189"/>
      <c r="H361" s="118"/>
      <c r="I361" s="16"/>
    </row>
    <row r="362" spans="1:9" ht="16.5">
      <c r="A362" s="58"/>
      <c r="B362" s="49"/>
      <c r="C362" s="49"/>
      <c r="D362" s="49"/>
      <c r="E362" s="49"/>
      <c r="F362" s="49"/>
      <c r="G362" s="50"/>
      <c r="H362" s="118"/>
      <c r="I362" s="16"/>
    </row>
    <row r="363" spans="1:9" ht="28.5" customHeight="1">
      <c r="A363" s="229" t="s">
        <v>77</v>
      </c>
      <c r="B363" s="250"/>
      <c r="C363" s="250"/>
      <c r="D363" s="250"/>
      <c r="E363" s="250"/>
      <c r="F363" s="250"/>
      <c r="G363" s="230"/>
      <c r="H363" s="118"/>
      <c r="I363" s="16"/>
    </row>
    <row r="364" spans="1:9" ht="16.5">
      <c r="A364" s="149" t="s">
        <v>78</v>
      </c>
      <c r="B364" s="190"/>
      <c r="C364" s="190"/>
      <c r="D364" s="190"/>
      <c r="E364" s="190"/>
      <c r="F364" s="190"/>
      <c r="G364" s="150"/>
      <c r="H364" s="118"/>
      <c r="I364" s="16"/>
    </row>
    <row r="365" spans="1:9" ht="38.25" customHeight="1">
      <c r="A365" s="70" t="s">
        <v>116</v>
      </c>
      <c r="B365" s="70" t="s">
        <v>113</v>
      </c>
      <c r="C365" s="149" t="s">
        <v>32</v>
      </c>
      <c r="D365" s="190"/>
      <c r="E365" s="150"/>
      <c r="F365" s="149" t="s">
        <v>79</v>
      </c>
      <c r="G365" s="150"/>
      <c r="H365" s="118"/>
      <c r="I365" s="16"/>
    </row>
    <row r="366" spans="1:9" ht="45.75" customHeight="1">
      <c r="A366" s="31">
        <v>1</v>
      </c>
      <c r="B366" s="134">
        <v>44742</v>
      </c>
      <c r="C366" s="151" t="s">
        <v>581</v>
      </c>
      <c r="D366" s="151"/>
      <c r="E366" s="151"/>
      <c r="F366" s="152" t="s">
        <v>582</v>
      </c>
      <c r="G366" s="153"/>
      <c r="H366" s="118"/>
      <c r="I366" s="16"/>
    </row>
    <row r="367" spans="1:9" ht="54" customHeight="1">
      <c r="A367" s="31">
        <v>2</v>
      </c>
      <c r="B367" s="134">
        <v>44742</v>
      </c>
      <c r="C367" s="151" t="s">
        <v>583</v>
      </c>
      <c r="D367" s="154"/>
      <c r="E367" s="154"/>
      <c r="F367" s="152" t="s">
        <v>584</v>
      </c>
      <c r="G367" s="153"/>
      <c r="H367" s="118"/>
      <c r="I367" s="16"/>
    </row>
    <row r="368" spans="1:9" ht="47.25" customHeight="1">
      <c r="A368" s="80">
        <v>3</v>
      </c>
      <c r="B368" s="136">
        <v>44741</v>
      </c>
      <c r="C368" s="158" t="s">
        <v>585</v>
      </c>
      <c r="D368" s="158"/>
      <c r="E368" s="158"/>
      <c r="F368" s="159" t="s">
        <v>586</v>
      </c>
      <c r="G368" s="160"/>
      <c r="H368" s="118"/>
      <c r="I368" s="16"/>
    </row>
    <row r="369" spans="1:9" ht="41.25" customHeight="1">
      <c r="A369" s="243" t="s">
        <v>80</v>
      </c>
      <c r="B369" s="243"/>
      <c r="C369" s="243"/>
      <c r="D369" s="243"/>
      <c r="E369" s="243"/>
      <c r="F369" s="243"/>
      <c r="G369" s="243"/>
      <c r="H369" s="118"/>
      <c r="I369" s="16"/>
    </row>
    <row r="370" spans="1:9" ht="34.5" customHeight="1">
      <c r="A370" s="138" t="s">
        <v>116</v>
      </c>
      <c r="B370" s="138" t="s">
        <v>113</v>
      </c>
      <c r="C370" s="244" t="s">
        <v>32</v>
      </c>
      <c r="D370" s="244"/>
      <c r="E370" s="244"/>
      <c r="F370" s="245" t="s">
        <v>79</v>
      </c>
      <c r="G370" s="245"/>
      <c r="H370" s="118"/>
      <c r="I370" s="16"/>
    </row>
    <row r="371" spans="1:9" ht="78.75" customHeight="1">
      <c r="A371" s="31">
        <v>4</v>
      </c>
      <c r="B371" s="134">
        <v>44686</v>
      </c>
      <c r="C371" s="151" t="s">
        <v>587</v>
      </c>
      <c r="D371" s="151"/>
      <c r="E371" s="151"/>
      <c r="F371" s="152" t="s">
        <v>588</v>
      </c>
      <c r="G371" s="153"/>
      <c r="H371" s="118"/>
      <c r="I371" s="16"/>
    </row>
    <row r="372" spans="1:9" ht="68.25" customHeight="1">
      <c r="A372" s="31">
        <v>5</v>
      </c>
      <c r="B372" s="134">
        <v>44714</v>
      </c>
      <c r="C372" s="151" t="s">
        <v>589</v>
      </c>
      <c r="D372" s="154"/>
      <c r="E372" s="154"/>
      <c r="F372" s="152" t="s">
        <v>590</v>
      </c>
      <c r="G372" s="153"/>
      <c r="H372" s="118"/>
      <c r="I372" s="16"/>
    </row>
    <row r="373" spans="1:9" ht="72" customHeight="1">
      <c r="A373" s="31">
        <v>6</v>
      </c>
      <c r="B373" s="134">
        <v>44726</v>
      </c>
      <c r="C373" s="145" t="s">
        <v>591</v>
      </c>
      <c r="D373" s="155"/>
      <c r="E373" s="146"/>
      <c r="F373" s="156" t="s">
        <v>592</v>
      </c>
      <c r="G373" s="157"/>
      <c r="H373" s="118"/>
      <c r="I373" s="16"/>
    </row>
    <row r="374" spans="1:9" ht="65.25" customHeight="1">
      <c r="A374" s="31">
        <v>7</v>
      </c>
      <c r="B374" s="134">
        <v>44740</v>
      </c>
      <c r="C374" s="151" t="s">
        <v>593</v>
      </c>
      <c r="D374" s="154"/>
      <c r="E374" s="154"/>
      <c r="F374" s="152" t="s">
        <v>594</v>
      </c>
      <c r="G374" s="153"/>
      <c r="H374" s="118"/>
      <c r="I374" s="16"/>
    </row>
    <row r="375" spans="1:9" ht="75.75" customHeight="1">
      <c r="A375" s="31">
        <v>8</v>
      </c>
      <c r="B375" s="134">
        <v>44741</v>
      </c>
      <c r="C375" s="145" t="s">
        <v>595</v>
      </c>
      <c r="D375" s="155"/>
      <c r="E375" s="146"/>
      <c r="F375" s="156" t="s">
        <v>596</v>
      </c>
      <c r="G375" s="157"/>
      <c r="H375" s="118"/>
      <c r="I375" s="16"/>
    </row>
    <row r="376" spans="1:9" ht="52.5" customHeight="1">
      <c r="A376" s="73"/>
      <c r="B376" s="73"/>
      <c r="C376" s="149"/>
      <c r="D376" s="190"/>
      <c r="E376" s="150"/>
      <c r="F376" s="149"/>
      <c r="G376" s="150"/>
      <c r="H376" s="118"/>
      <c r="I376" s="16"/>
    </row>
    <row r="377" spans="1:9" ht="37.5" customHeight="1">
      <c r="A377" s="161" t="s">
        <v>81</v>
      </c>
      <c r="B377" s="252"/>
      <c r="C377" s="252"/>
      <c r="D377" s="252"/>
      <c r="E377" s="252"/>
      <c r="F377" s="252"/>
      <c r="G377" s="253"/>
      <c r="H377" s="118"/>
      <c r="I377" s="16"/>
    </row>
    <row r="378" spans="1:9" ht="35.25" customHeight="1">
      <c r="A378" s="70" t="s">
        <v>116</v>
      </c>
      <c r="B378" s="70" t="s">
        <v>113</v>
      </c>
      <c r="C378" s="149" t="s">
        <v>32</v>
      </c>
      <c r="D378" s="190"/>
      <c r="E378" s="150"/>
      <c r="F378" s="149" t="s">
        <v>79</v>
      </c>
      <c r="G378" s="150"/>
      <c r="H378" s="118"/>
      <c r="I378" s="16"/>
    </row>
    <row r="379" spans="1:9" ht="25.5" customHeight="1">
      <c r="A379" s="104"/>
      <c r="B379" s="139"/>
      <c r="C379" s="236"/>
      <c r="D379" s="257"/>
      <c r="E379" s="237"/>
      <c r="F379" s="255"/>
      <c r="G379" s="256"/>
      <c r="H379" s="118"/>
      <c r="I379" s="16"/>
    </row>
    <row r="380" spans="1:9" ht="18" customHeight="1">
      <c r="A380" s="104"/>
      <c r="B380" s="139"/>
      <c r="C380" s="236"/>
      <c r="D380" s="257"/>
      <c r="E380" s="237"/>
      <c r="F380" s="255"/>
      <c r="G380" s="256"/>
      <c r="H380" s="118"/>
      <c r="I380" s="16"/>
    </row>
    <row r="381" spans="1:9" ht="20.25" customHeight="1">
      <c r="A381" s="104"/>
      <c r="B381" s="139"/>
      <c r="C381" s="234"/>
      <c r="D381" s="234"/>
      <c r="E381" s="234"/>
      <c r="F381" s="255"/>
      <c r="G381" s="256"/>
      <c r="H381" s="118"/>
      <c r="I381" s="16"/>
    </row>
    <row r="382" spans="1:9" ht="20.25" customHeight="1">
      <c r="A382" s="73"/>
      <c r="B382" s="73"/>
      <c r="C382" s="173"/>
      <c r="D382" s="173"/>
      <c r="E382" s="173"/>
      <c r="F382" s="149"/>
      <c r="G382" s="150"/>
      <c r="H382" s="118"/>
      <c r="I382" s="16"/>
    </row>
    <row r="383" spans="1:9" ht="13.5" customHeight="1">
      <c r="A383" s="238"/>
      <c r="B383" s="251"/>
      <c r="C383" s="251"/>
      <c r="D383" s="251"/>
      <c r="E383" s="251"/>
      <c r="F383" s="251"/>
      <c r="G383" s="239"/>
      <c r="H383" s="118"/>
      <c r="I383" s="16"/>
    </row>
    <row r="384" spans="1:9" ht="42.75" customHeight="1">
      <c r="A384" s="229" t="s">
        <v>82</v>
      </c>
      <c r="B384" s="250"/>
      <c r="C384" s="250"/>
      <c r="D384" s="250"/>
      <c r="E384" s="250"/>
      <c r="F384" s="250"/>
      <c r="G384" s="230"/>
      <c r="H384" s="118"/>
      <c r="I384" s="16"/>
    </row>
    <row r="385" spans="1:9" ht="21" customHeight="1">
      <c r="A385" s="70" t="s">
        <v>116</v>
      </c>
      <c r="B385" s="70" t="s">
        <v>113</v>
      </c>
      <c r="C385" s="173" t="s">
        <v>32</v>
      </c>
      <c r="D385" s="173"/>
      <c r="E385" s="173"/>
      <c r="F385" s="149" t="s">
        <v>79</v>
      </c>
      <c r="G385" s="150"/>
      <c r="H385" s="118"/>
      <c r="I385" s="16"/>
    </row>
    <row r="386" spans="1:9" ht="62.25" customHeight="1">
      <c r="A386" s="31">
        <v>9</v>
      </c>
      <c r="B386" s="134">
        <v>44698</v>
      </c>
      <c r="C386" s="151" t="s">
        <v>597</v>
      </c>
      <c r="D386" s="151"/>
      <c r="E386" s="151"/>
      <c r="F386" s="152" t="s">
        <v>598</v>
      </c>
      <c r="G386" s="153"/>
      <c r="H386" s="118"/>
      <c r="I386" s="16"/>
    </row>
    <row r="387" spans="1:9" ht="131.25" customHeight="1">
      <c r="A387" s="31">
        <v>10</v>
      </c>
      <c r="B387" s="134">
        <v>44715</v>
      </c>
      <c r="C387" s="145" t="s">
        <v>599</v>
      </c>
      <c r="D387" s="155"/>
      <c r="E387" s="146"/>
      <c r="F387" s="156" t="s">
        <v>599</v>
      </c>
      <c r="G387" s="157"/>
      <c r="H387" s="118"/>
      <c r="I387" s="16"/>
    </row>
    <row r="388" spans="1:9" ht="97.5" customHeight="1">
      <c r="A388" s="31">
        <v>11</v>
      </c>
      <c r="B388" s="134">
        <v>44777</v>
      </c>
      <c r="C388" s="151" t="s">
        <v>600</v>
      </c>
      <c r="D388" s="151"/>
      <c r="E388" s="151"/>
      <c r="F388" s="152" t="s">
        <v>601</v>
      </c>
      <c r="G388" s="153"/>
      <c r="H388" s="118"/>
      <c r="I388" s="16"/>
    </row>
    <row r="389" spans="1:9" ht="16.5">
      <c r="A389" s="140"/>
      <c r="B389" s="140"/>
      <c r="C389" s="254"/>
      <c r="D389" s="254"/>
      <c r="E389" s="254"/>
      <c r="F389" s="149"/>
      <c r="G389" s="150"/>
      <c r="H389" s="118"/>
      <c r="I389" s="16"/>
    </row>
    <row r="390" spans="1:9" ht="42" customHeight="1">
      <c r="A390" s="229" t="s">
        <v>83</v>
      </c>
      <c r="B390" s="250"/>
      <c r="C390" s="250"/>
      <c r="D390" s="250"/>
      <c r="E390" s="250"/>
      <c r="F390" s="250"/>
      <c r="G390" s="230"/>
      <c r="H390" s="118"/>
      <c r="I390" s="16"/>
    </row>
    <row r="391" spans="1:9" ht="16.5">
      <c r="A391" s="64" t="s">
        <v>5</v>
      </c>
      <c r="B391" s="70" t="s">
        <v>113</v>
      </c>
      <c r="C391" s="173" t="s">
        <v>84</v>
      </c>
      <c r="D391" s="173"/>
      <c r="E391" s="173"/>
      <c r="F391" s="149" t="s">
        <v>85</v>
      </c>
      <c r="G391" s="150"/>
      <c r="H391" s="118"/>
      <c r="I391" s="16"/>
    </row>
    <row r="392" spans="1:9" ht="16.5">
      <c r="A392" s="73"/>
      <c r="B392" s="73"/>
      <c r="C392" s="238"/>
      <c r="D392" s="251"/>
      <c r="E392" s="239"/>
      <c r="F392" s="238"/>
      <c r="G392" s="239"/>
      <c r="H392" s="118"/>
      <c r="I392" s="16"/>
    </row>
    <row r="393" spans="1:9" ht="16.5">
      <c r="A393" s="73"/>
      <c r="B393" s="73"/>
      <c r="C393" s="238"/>
      <c r="D393" s="251"/>
      <c r="E393" s="239"/>
      <c r="F393" s="238"/>
      <c r="G393" s="239"/>
      <c r="H393" s="118"/>
      <c r="I393" s="16"/>
    </row>
    <row r="394" spans="1:9" ht="27.75" customHeight="1">
      <c r="A394" s="58"/>
      <c r="B394" s="49"/>
      <c r="C394" s="49"/>
      <c r="D394" s="49"/>
      <c r="E394" s="49"/>
      <c r="F394" s="49"/>
      <c r="G394" s="50"/>
      <c r="H394" s="118"/>
      <c r="I394" s="16"/>
    </row>
    <row r="395" spans="1:9" ht="40.5" customHeight="1">
      <c r="A395" s="229" t="s">
        <v>86</v>
      </c>
      <c r="B395" s="250"/>
      <c r="C395" s="250"/>
      <c r="D395" s="250"/>
      <c r="E395" s="250"/>
      <c r="F395" s="250"/>
      <c r="G395" s="230"/>
      <c r="H395" s="118"/>
      <c r="I395" s="16"/>
    </row>
    <row r="396" spans="1:9" ht="34.5" customHeight="1">
      <c r="A396" s="173" t="s">
        <v>87</v>
      </c>
      <c r="B396" s="173"/>
      <c r="C396" s="173"/>
      <c r="D396" s="149" t="s">
        <v>94</v>
      </c>
      <c r="E396" s="190"/>
      <c r="F396" s="190"/>
      <c r="G396" s="150"/>
      <c r="H396" s="118"/>
      <c r="I396" s="16"/>
    </row>
    <row r="397" spans="1:9" ht="24.75" customHeight="1">
      <c r="A397" s="151">
        <v>2019</v>
      </c>
      <c r="B397" s="151"/>
      <c r="C397" s="151"/>
      <c r="D397" s="145">
        <v>1.47</v>
      </c>
      <c r="E397" s="155"/>
      <c r="F397" s="155"/>
      <c r="G397" s="146"/>
      <c r="H397" s="118"/>
      <c r="I397" s="16"/>
    </row>
    <row r="398" spans="1:9" ht="27" customHeight="1">
      <c r="A398" s="151">
        <v>2020</v>
      </c>
      <c r="B398" s="151"/>
      <c r="C398" s="151"/>
      <c r="D398" s="145">
        <v>2.3199999999999998</v>
      </c>
      <c r="E398" s="155"/>
      <c r="F398" s="155"/>
      <c r="G398" s="146"/>
      <c r="H398" s="118"/>
      <c r="I398" s="16"/>
    </row>
    <row r="399" spans="1:9" ht="21.75" customHeight="1">
      <c r="A399" s="151">
        <v>2021</v>
      </c>
      <c r="B399" s="151"/>
      <c r="C399" s="151"/>
      <c r="D399" s="145" t="s">
        <v>393</v>
      </c>
      <c r="E399" s="155"/>
      <c r="F399" s="155"/>
      <c r="G399" s="146"/>
      <c r="H399" s="118"/>
      <c r="I399" s="16"/>
    </row>
    <row r="400" spans="1:9" ht="34.5" customHeight="1">
      <c r="A400" s="246" t="s">
        <v>119</v>
      </c>
      <c r="B400" s="247"/>
      <c r="C400" s="247"/>
      <c r="D400" s="247"/>
      <c r="E400" s="247"/>
      <c r="F400" s="247"/>
      <c r="G400" s="248"/>
      <c r="H400" s="118"/>
      <c r="I400" s="16"/>
    </row>
    <row r="401" spans="1:9" ht="16.5">
      <c r="A401" s="182" t="s">
        <v>485</v>
      </c>
      <c r="B401" s="144"/>
      <c r="C401" s="144"/>
      <c r="D401" s="144"/>
      <c r="E401" s="144"/>
      <c r="F401" s="144"/>
      <c r="G401" s="183"/>
      <c r="H401" s="118"/>
      <c r="I401" s="16"/>
    </row>
    <row r="402" spans="1:9" ht="16.5">
      <c r="A402" s="182"/>
      <c r="B402" s="144"/>
      <c r="C402" s="144"/>
      <c r="D402" s="144"/>
      <c r="E402" s="144"/>
      <c r="F402" s="144"/>
      <c r="G402" s="183"/>
      <c r="H402" s="118"/>
      <c r="I402" s="16"/>
    </row>
    <row r="403" spans="1:9" ht="14.25" customHeight="1">
      <c r="A403" s="182"/>
      <c r="B403" s="144"/>
      <c r="C403" s="144"/>
      <c r="D403" s="144"/>
      <c r="E403" s="144"/>
      <c r="F403" s="144"/>
      <c r="G403" s="183"/>
      <c r="H403" s="118"/>
      <c r="I403" s="16"/>
    </row>
    <row r="404" spans="1:9" ht="30.75" customHeight="1">
      <c r="A404" s="182"/>
      <c r="B404" s="144"/>
      <c r="C404" s="144"/>
      <c r="D404" s="144"/>
      <c r="E404" s="144"/>
      <c r="F404" s="144"/>
      <c r="G404" s="183"/>
      <c r="H404" s="118"/>
      <c r="I404" s="16"/>
    </row>
    <row r="405" spans="1:9" s="39" customFormat="1" ht="38.25" customHeight="1">
      <c r="A405" s="182"/>
      <c r="B405" s="144"/>
      <c r="C405" s="144"/>
      <c r="D405" s="144"/>
      <c r="E405" s="144"/>
      <c r="F405" s="144"/>
      <c r="G405" s="183"/>
      <c r="H405" s="286"/>
      <c r="I405" s="287"/>
    </row>
    <row r="406" spans="1:9" ht="16.5" hidden="1">
      <c r="A406" s="182"/>
      <c r="B406" s="144"/>
      <c r="C406" s="144"/>
      <c r="D406" s="144"/>
      <c r="E406" s="144"/>
      <c r="F406" s="144"/>
      <c r="G406" s="183"/>
      <c r="H406" s="118"/>
      <c r="I406" s="16"/>
    </row>
    <row r="407" spans="1:9" ht="17.25" hidden="1" customHeight="1">
      <c r="A407" s="182"/>
      <c r="B407" s="144"/>
      <c r="C407" s="144"/>
      <c r="D407" s="144"/>
      <c r="E407" s="144"/>
      <c r="F407" s="144"/>
      <c r="G407" s="183"/>
      <c r="H407" s="118"/>
      <c r="I407" s="16"/>
    </row>
    <row r="408" spans="1:9" ht="3.75" hidden="1" customHeight="1">
      <c r="A408" s="182"/>
      <c r="B408" s="144"/>
      <c r="C408" s="144"/>
      <c r="D408" s="144"/>
      <c r="E408" s="144"/>
      <c r="F408" s="144"/>
      <c r="G408" s="183"/>
      <c r="H408" s="118"/>
      <c r="I408" s="16"/>
    </row>
    <row r="409" spans="1:9" ht="16.5" hidden="1">
      <c r="A409" s="184"/>
      <c r="B409" s="185"/>
      <c r="C409" s="185"/>
      <c r="D409" s="185"/>
      <c r="E409" s="185"/>
      <c r="F409" s="185"/>
      <c r="G409" s="186"/>
      <c r="H409" s="118"/>
      <c r="I409" s="16"/>
    </row>
    <row r="410" spans="1:9" ht="37.5" customHeight="1">
      <c r="A410" s="141"/>
      <c r="B410" s="141"/>
      <c r="C410" s="141"/>
      <c r="D410" s="141"/>
      <c r="E410" s="141"/>
      <c r="F410" s="141"/>
      <c r="G410" s="141"/>
      <c r="H410" s="118"/>
      <c r="I410" s="16"/>
    </row>
    <row r="411" spans="1:9" ht="16.5">
      <c r="A411" s="141"/>
      <c r="B411" s="141"/>
      <c r="C411" s="141"/>
      <c r="D411" s="141"/>
      <c r="E411" s="141"/>
      <c r="F411" s="141"/>
      <c r="G411" s="141"/>
      <c r="H411" s="118"/>
      <c r="I411" s="16"/>
    </row>
    <row r="412" spans="1:9" ht="19.5" customHeight="1">
      <c r="A412" s="6"/>
      <c r="B412" s="6"/>
      <c r="C412" s="6"/>
      <c r="D412" s="6"/>
      <c r="E412" s="6"/>
      <c r="F412" s="6"/>
      <c r="G412" s="6"/>
    </row>
    <row r="413" spans="1:9" ht="16.5" customHeight="1">
      <c r="A413" s="6"/>
      <c r="B413" s="6"/>
      <c r="C413" s="6"/>
      <c r="D413" s="6"/>
      <c r="E413" s="6"/>
      <c r="F413" s="6"/>
      <c r="G413" s="6"/>
    </row>
    <row r="414" spans="1:9">
      <c r="A414" s="6"/>
      <c r="B414" s="6"/>
      <c r="C414" s="6"/>
      <c r="D414" s="6"/>
      <c r="E414" s="6"/>
      <c r="F414" s="6"/>
      <c r="G414" s="6"/>
    </row>
    <row r="415" spans="1:9">
      <c r="A415" s="6"/>
      <c r="B415" s="6"/>
      <c r="C415" s="6"/>
      <c r="D415" s="6"/>
      <c r="E415" s="6"/>
      <c r="F415" s="6"/>
      <c r="G415" s="6"/>
    </row>
    <row r="416" spans="1:9" ht="16.5" customHeight="1">
      <c r="A416" s="6"/>
      <c r="B416" s="6"/>
      <c r="C416" s="6"/>
      <c r="D416" s="6"/>
      <c r="E416" s="6"/>
      <c r="F416" s="6"/>
      <c r="G416" s="6"/>
    </row>
    <row r="423" ht="16.5" customHeight="1"/>
    <row r="426" ht="76.5" customHeight="1"/>
    <row r="427" ht="59.25" customHeight="1"/>
    <row r="428" ht="45" customHeight="1"/>
    <row r="429" ht="76.5" customHeight="1"/>
    <row r="430" ht="53.25" customHeight="1"/>
    <row r="431" ht="66" customHeight="1"/>
    <row r="432" ht="9" customHeight="1"/>
    <row r="433" ht="4.5" customHeight="1"/>
    <row r="434" ht="8.25" customHeight="1"/>
    <row r="435" ht="16.5" customHeight="1"/>
    <row r="436" ht="16.5" customHeight="1"/>
    <row r="437" ht="16.5" customHeight="1"/>
    <row r="438" ht="16.5" customHeight="1"/>
    <row r="439" ht="16.5" customHeight="1"/>
    <row r="440" ht="2.25" customHeight="1"/>
    <row r="441" ht="16.5" customHeight="1"/>
    <row r="442" ht="16.5" customHeight="1"/>
    <row r="448" ht="47.25" customHeight="1"/>
    <row r="450" ht="15" customHeight="1"/>
    <row r="456" ht="15" customHeight="1"/>
    <row r="457" ht="16.5" customHeight="1"/>
    <row r="458" ht="16.5" customHeight="1"/>
    <row r="459" ht="16.5" customHeight="1"/>
    <row r="461" ht="15.75" customHeight="1"/>
    <row r="463" ht="16.5" customHeight="1"/>
    <row r="469" ht="15.75" customHeight="1"/>
    <row r="470" ht="31.5" customHeight="1"/>
    <row r="471" ht="15.75" customHeight="1"/>
    <row r="474" ht="18" customHeight="1"/>
    <row r="476" ht="16.5" customHeight="1"/>
    <row r="477" ht="15.75" customHeight="1"/>
    <row r="478" ht="15.75" customHeight="1"/>
    <row r="481" ht="15.75" customHeight="1"/>
    <row r="482" ht="15.75" customHeight="1"/>
    <row r="489" ht="15.75" customHeight="1"/>
    <row r="490" ht="15.75" customHeight="1"/>
    <row r="497" ht="15.75" customHeight="1"/>
    <row r="498" ht="15.75" customHeight="1"/>
    <row r="505" ht="15.75" customHeight="1"/>
    <row r="506" ht="15.75" customHeight="1"/>
    <row r="514" ht="16.5" customHeight="1"/>
    <row r="515" ht="15.75" customHeight="1"/>
    <row r="521" ht="18" customHeight="1"/>
    <row r="522" ht="15" customHeight="1"/>
  </sheetData>
  <mergeCells count="339">
    <mergeCell ref="E319:F319"/>
    <mergeCell ref="C324:D324"/>
    <mergeCell ref="E324:F324"/>
    <mergeCell ref="E327:F327"/>
    <mergeCell ref="C328:D328"/>
    <mergeCell ref="E328:F328"/>
    <mergeCell ref="C329:D329"/>
    <mergeCell ref="E329:F329"/>
    <mergeCell ref="A116:G116"/>
    <mergeCell ref="C332:D332"/>
    <mergeCell ref="E332:F332"/>
    <mergeCell ref="C333:D333"/>
    <mergeCell ref="E333:F333"/>
    <mergeCell ref="A334:A335"/>
    <mergeCell ref="B334:B335"/>
    <mergeCell ref="C334:D335"/>
    <mergeCell ref="E334:F335"/>
    <mergeCell ref="E325:F325"/>
    <mergeCell ref="C325:D325"/>
    <mergeCell ref="A361:G361"/>
    <mergeCell ref="F360:G360"/>
    <mergeCell ref="F359:G359"/>
    <mergeCell ref="C376:E376"/>
    <mergeCell ref="F376:G376"/>
    <mergeCell ref="A363:G363"/>
    <mergeCell ref="A364:G364"/>
    <mergeCell ref="C365:E365"/>
    <mergeCell ref="F365:G365"/>
    <mergeCell ref="C366:E366"/>
    <mergeCell ref="C367:E367"/>
    <mergeCell ref="F366:G366"/>
    <mergeCell ref="A356:G356"/>
    <mergeCell ref="C336:D336"/>
    <mergeCell ref="E336:F336"/>
    <mergeCell ref="C393:E393"/>
    <mergeCell ref="F114:G114"/>
    <mergeCell ref="A331:G331"/>
    <mergeCell ref="C321:D321"/>
    <mergeCell ref="C322:D322"/>
    <mergeCell ref="C323:D323"/>
    <mergeCell ref="E321:F321"/>
    <mergeCell ref="E322:F322"/>
    <mergeCell ref="E323:F323"/>
    <mergeCell ref="D311:F311"/>
    <mergeCell ref="A160:A182"/>
    <mergeCell ref="B160:B182"/>
    <mergeCell ref="C160:C182"/>
    <mergeCell ref="D160:D182"/>
    <mergeCell ref="E160:E182"/>
    <mergeCell ref="F160:F182"/>
    <mergeCell ref="F392:G392"/>
    <mergeCell ref="F389:G389"/>
    <mergeCell ref="F388:G388"/>
    <mergeCell ref="A320:G320"/>
    <mergeCell ref="A326:G326"/>
    <mergeCell ref="C327:D327"/>
    <mergeCell ref="A113:B113"/>
    <mergeCell ref="A114:B114"/>
    <mergeCell ref="A111:G111"/>
    <mergeCell ref="A102:G102"/>
    <mergeCell ref="A112:B112"/>
    <mergeCell ref="F112:G112"/>
    <mergeCell ref="F113:G113"/>
    <mergeCell ref="A104:G104"/>
    <mergeCell ref="A107:G107"/>
    <mergeCell ref="A119:G119"/>
    <mergeCell ref="A115:G115"/>
    <mergeCell ref="A117:G117"/>
    <mergeCell ref="A184:G184"/>
    <mergeCell ref="A132:G132"/>
    <mergeCell ref="A140:G140"/>
    <mergeCell ref="A309:G309"/>
    <mergeCell ref="D310:F310"/>
    <mergeCell ref="A312:G312"/>
    <mergeCell ref="A317:G317"/>
    <mergeCell ref="A318:G318"/>
    <mergeCell ref="C319:D319"/>
    <mergeCell ref="A202:G202"/>
    <mergeCell ref="A397:C397"/>
    <mergeCell ref="A398:C398"/>
    <mergeCell ref="A399:C399"/>
    <mergeCell ref="D397:G397"/>
    <mergeCell ref="D398:G398"/>
    <mergeCell ref="D399:G399"/>
    <mergeCell ref="A395:G395"/>
    <mergeCell ref="A396:C396"/>
    <mergeCell ref="F393:G393"/>
    <mergeCell ref="F382:G382"/>
    <mergeCell ref="A383:G383"/>
    <mergeCell ref="A390:G390"/>
    <mergeCell ref="F391:G391"/>
    <mergeCell ref="A350:G350"/>
    <mergeCell ref="C391:E391"/>
    <mergeCell ref="C392:E392"/>
    <mergeCell ref="C387:E387"/>
    <mergeCell ref="C388:E388"/>
    <mergeCell ref="C389:E389"/>
    <mergeCell ref="A384:G384"/>
    <mergeCell ref="C385:E385"/>
    <mergeCell ref="F385:G385"/>
    <mergeCell ref="C386:E386"/>
    <mergeCell ref="A35:D35"/>
    <mergeCell ref="A36:D36"/>
    <mergeCell ref="A37:D37"/>
    <mergeCell ref="A38:D38"/>
    <mergeCell ref="E35:G35"/>
    <mergeCell ref="E36:G36"/>
    <mergeCell ref="E37:G37"/>
    <mergeCell ref="E38:G38"/>
    <mergeCell ref="B51:C51"/>
    <mergeCell ref="B52:C52"/>
    <mergeCell ref="E82:G82"/>
    <mergeCell ref="E83:G83"/>
    <mergeCell ref="F367:G367"/>
    <mergeCell ref="A369:G369"/>
    <mergeCell ref="C370:E370"/>
    <mergeCell ref="F370:G370"/>
    <mergeCell ref="C358:D358"/>
    <mergeCell ref="C359:D359"/>
    <mergeCell ref="C360:D360"/>
    <mergeCell ref="C357:D357"/>
    <mergeCell ref="A400:G400"/>
    <mergeCell ref="F386:G386"/>
    <mergeCell ref="C381:E381"/>
    <mergeCell ref="F381:G381"/>
    <mergeCell ref="C382:E382"/>
    <mergeCell ref="A377:G377"/>
    <mergeCell ref="C378:E378"/>
    <mergeCell ref="F378:G378"/>
    <mergeCell ref="C379:E379"/>
    <mergeCell ref="F379:G379"/>
    <mergeCell ref="C380:E380"/>
    <mergeCell ref="F380:G380"/>
    <mergeCell ref="F358:G358"/>
    <mergeCell ref="F357:G357"/>
    <mergeCell ref="D396:G396"/>
    <mergeCell ref="F387:G387"/>
    <mergeCell ref="D354:E354"/>
    <mergeCell ref="D355:E355"/>
    <mergeCell ref="A354:B354"/>
    <mergeCell ref="A355:B355"/>
    <mergeCell ref="A348:G348"/>
    <mergeCell ref="A349:B349"/>
    <mergeCell ref="D349:E349"/>
    <mergeCell ref="A351:B351"/>
    <mergeCell ref="D351:E351"/>
    <mergeCell ref="A353:B353"/>
    <mergeCell ref="D353:E353"/>
    <mergeCell ref="A352:G352"/>
    <mergeCell ref="A85:G85"/>
    <mergeCell ref="C100:D100"/>
    <mergeCell ref="E90:F90"/>
    <mergeCell ref="E91:F91"/>
    <mergeCell ref="E92:F92"/>
    <mergeCell ref="E93:F93"/>
    <mergeCell ref="E94:F94"/>
    <mergeCell ref="E95:F95"/>
    <mergeCell ref="E96:F96"/>
    <mergeCell ref="E97:F97"/>
    <mergeCell ref="E98:F98"/>
    <mergeCell ref="E99:F99"/>
    <mergeCell ref="E100:F100"/>
    <mergeCell ref="C95:D95"/>
    <mergeCell ref="C96:D96"/>
    <mergeCell ref="C97:D97"/>
    <mergeCell ref="C98:D98"/>
    <mergeCell ref="C99:D99"/>
    <mergeCell ref="C90:D90"/>
    <mergeCell ref="C94:D94"/>
    <mergeCell ref="C91:D91"/>
    <mergeCell ref="C92:D92"/>
    <mergeCell ref="C93:D93"/>
    <mergeCell ref="B46:C46"/>
    <mergeCell ref="B47:C47"/>
    <mergeCell ref="B48:C48"/>
    <mergeCell ref="A40:G40"/>
    <mergeCell ref="A41:G41"/>
    <mergeCell ref="A42:G42"/>
    <mergeCell ref="A43:G43"/>
    <mergeCell ref="E45:F45"/>
    <mergeCell ref="E46:F46"/>
    <mergeCell ref="E47:F47"/>
    <mergeCell ref="E48:F48"/>
    <mergeCell ref="B4:C4"/>
    <mergeCell ref="D28:E28"/>
    <mergeCell ref="D29:E29"/>
    <mergeCell ref="D30:E30"/>
    <mergeCell ref="D31:E31"/>
    <mergeCell ref="D33:E33"/>
    <mergeCell ref="B32:C32"/>
    <mergeCell ref="D32:E32"/>
    <mergeCell ref="F32:G32"/>
    <mergeCell ref="B28:C28"/>
    <mergeCell ref="B29:C29"/>
    <mergeCell ref="B30:C30"/>
    <mergeCell ref="B31:C31"/>
    <mergeCell ref="B33:C33"/>
    <mergeCell ref="F30:G30"/>
    <mergeCell ref="F31:G31"/>
    <mergeCell ref="F33:G33"/>
    <mergeCell ref="F28:G28"/>
    <mergeCell ref="F29:G29"/>
    <mergeCell ref="E64:G64"/>
    <mergeCell ref="B60:D60"/>
    <mergeCell ref="B50:C50"/>
    <mergeCell ref="A1:G2"/>
    <mergeCell ref="A3:G3"/>
    <mergeCell ref="A6:G6"/>
    <mergeCell ref="A13:G13"/>
    <mergeCell ref="A21:G21"/>
    <mergeCell ref="A22:G22"/>
    <mergeCell ref="F25:G25"/>
    <mergeCell ref="F26:G26"/>
    <mergeCell ref="F27:G27"/>
    <mergeCell ref="D25:E25"/>
    <mergeCell ref="D26:E26"/>
    <mergeCell ref="D27:E27"/>
    <mergeCell ref="A7:G12"/>
    <mergeCell ref="A14:G19"/>
    <mergeCell ref="B23:C23"/>
    <mergeCell ref="D23:E23"/>
    <mergeCell ref="F23:G23"/>
    <mergeCell ref="B24:C24"/>
    <mergeCell ref="D24:E24"/>
    <mergeCell ref="F24:G24"/>
    <mergeCell ref="B25:C25"/>
    <mergeCell ref="E76:G76"/>
    <mergeCell ref="D315:F315"/>
    <mergeCell ref="A337:G337"/>
    <mergeCell ref="E49:F49"/>
    <mergeCell ref="B69:D69"/>
    <mergeCell ref="E69:G69"/>
    <mergeCell ref="A71:G71"/>
    <mergeCell ref="B57:D57"/>
    <mergeCell ref="E57:G57"/>
    <mergeCell ref="B58:D58"/>
    <mergeCell ref="E58:G58"/>
    <mergeCell ref="B59:D59"/>
    <mergeCell ref="E59:G59"/>
    <mergeCell ref="B49:C49"/>
    <mergeCell ref="A54:G54"/>
    <mergeCell ref="A55:G55"/>
    <mergeCell ref="A56:G56"/>
    <mergeCell ref="B53:C53"/>
    <mergeCell ref="E51:F51"/>
    <mergeCell ref="E52:F52"/>
    <mergeCell ref="E60:G60"/>
    <mergeCell ref="E61:G61"/>
    <mergeCell ref="E62:G62"/>
    <mergeCell ref="E63:G63"/>
    <mergeCell ref="E81:G81"/>
    <mergeCell ref="E84:G84"/>
    <mergeCell ref="B76:D76"/>
    <mergeCell ref="A401:G409"/>
    <mergeCell ref="B65:D65"/>
    <mergeCell ref="B66:D66"/>
    <mergeCell ref="B67:D67"/>
    <mergeCell ref="B68:D68"/>
    <mergeCell ref="E65:G65"/>
    <mergeCell ref="E66:G66"/>
    <mergeCell ref="E67:G67"/>
    <mergeCell ref="E68:G68"/>
    <mergeCell ref="B72:D72"/>
    <mergeCell ref="E72:G72"/>
    <mergeCell ref="B73:D73"/>
    <mergeCell ref="E73:G73"/>
    <mergeCell ref="B74:D74"/>
    <mergeCell ref="B75:D75"/>
    <mergeCell ref="E74:G74"/>
    <mergeCell ref="E75:G75"/>
    <mergeCell ref="B77:D77"/>
    <mergeCell ref="B78:D78"/>
    <mergeCell ref="B79:D79"/>
    <mergeCell ref="B80:D80"/>
    <mergeCell ref="E50:F50"/>
    <mergeCell ref="C368:E368"/>
    <mergeCell ref="F368:G368"/>
    <mergeCell ref="E344:F344"/>
    <mergeCell ref="E345:F345"/>
    <mergeCell ref="E346:F346"/>
    <mergeCell ref="E347:F347"/>
    <mergeCell ref="A314:G314"/>
    <mergeCell ref="A307:G307"/>
    <mergeCell ref="D308:F308"/>
    <mergeCell ref="D313:F313"/>
    <mergeCell ref="E53:F53"/>
    <mergeCell ref="E77:G77"/>
    <mergeCell ref="E78:G78"/>
    <mergeCell ref="E79:G79"/>
    <mergeCell ref="E80:G80"/>
    <mergeCell ref="A87:G87"/>
    <mergeCell ref="C88:D88"/>
    <mergeCell ref="E88:F88"/>
    <mergeCell ref="C89:D89"/>
    <mergeCell ref="E89:F89"/>
    <mergeCell ref="C330:D330"/>
    <mergeCell ref="E330:F330"/>
    <mergeCell ref="C371:E371"/>
    <mergeCell ref="F371:G371"/>
    <mergeCell ref="C372:E372"/>
    <mergeCell ref="F372:G372"/>
    <mergeCell ref="C373:E373"/>
    <mergeCell ref="F373:G373"/>
    <mergeCell ref="C374:E374"/>
    <mergeCell ref="F374:G374"/>
    <mergeCell ref="C375:E375"/>
    <mergeCell ref="F375:G375"/>
    <mergeCell ref="C346:D346"/>
    <mergeCell ref="C347:D347"/>
    <mergeCell ref="E338:F338"/>
    <mergeCell ref="E339:F339"/>
    <mergeCell ref="E340:F340"/>
    <mergeCell ref="E341:F341"/>
    <mergeCell ref="E342:F342"/>
    <mergeCell ref="E343:F343"/>
    <mergeCell ref="B5:C5"/>
    <mergeCell ref="C338:D338"/>
    <mergeCell ref="C339:D339"/>
    <mergeCell ref="C340:D340"/>
    <mergeCell ref="C341:D341"/>
    <mergeCell ref="C342:D342"/>
    <mergeCell ref="C343:D343"/>
    <mergeCell ref="C344:D344"/>
    <mergeCell ref="C345:D345"/>
    <mergeCell ref="B61:D61"/>
    <mergeCell ref="B62:D62"/>
    <mergeCell ref="B63:D63"/>
    <mergeCell ref="B64:D64"/>
    <mergeCell ref="B81:D81"/>
    <mergeCell ref="B82:D82"/>
    <mergeCell ref="B83:D83"/>
    <mergeCell ref="B84:D84"/>
    <mergeCell ref="B26:C26"/>
    <mergeCell ref="B27:C27"/>
    <mergeCell ref="A44:G44"/>
    <mergeCell ref="D34:E34"/>
    <mergeCell ref="F34:G34"/>
    <mergeCell ref="B34:C34"/>
    <mergeCell ref="B45:C45"/>
  </mergeCells>
  <phoneticPr fontId="4" type="noConversion"/>
  <hyperlinks>
    <hyperlink ref="A22" r:id="rId1" display="https://www.mic.gov.py/mic/w/mic/pdf/188.2021.pdf     " xr:uid="{E7036723-0800-4B25-A029-837747BA6D1C}"/>
    <hyperlink ref="A42" r:id="rId2" xr:uid="{0A19D4D5-5268-4D79-A0B5-0FA0E7B8A634}"/>
    <hyperlink ref="A44" r:id="rId3" xr:uid="{5A5CEF43-D6E4-43E5-ADC3-DAE918CACC16}"/>
    <hyperlink ref="E73" r:id="rId4" xr:uid="{EDA8CF5F-B598-45D8-94C6-D0333EC85F73}"/>
    <hyperlink ref="E74" r:id="rId5" xr:uid="{C07C8927-AAE4-494E-8C4B-19B6328A29E5}"/>
    <hyperlink ref="E75" r:id="rId6" xr:uid="{B3F02B86-1A85-4C23-AC0B-72BA09F624E1}"/>
    <hyperlink ref="G89" r:id="rId7" xr:uid="{92831F5D-5E58-4871-9397-2A6B9FA77A3B}"/>
    <hyperlink ref="G90" r:id="rId8" xr:uid="{D0AF78D1-12EB-417B-B690-F845BEF4215A}"/>
    <hyperlink ref="G91" r:id="rId9" xr:uid="{B42849F8-AA22-4FF0-B295-D33C909D00C5}"/>
    <hyperlink ref="F358" r:id="rId10" xr:uid="{22F26EFA-FC91-45E0-9AF6-6B4B83630CB9}"/>
    <hyperlink ref="E59" r:id="rId11" xr:uid="{A011B4DC-E650-4F23-A580-2615DB739C7B}"/>
    <hyperlink ref="E60" r:id="rId12" xr:uid="{D4713DAF-5B36-4BDA-8F39-B1405B5C52CB}"/>
    <hyperlink ref="E76" r:id="rId13" xr:uid="{6C5EF96D-6C64-43FB-A946-12355E5FBE5A}"/>
    <hyperlink ref="E77" r:id="rId14" xr:uid="{DA63820A-1DDC-4798-B6DF-2927F738F2B8}"/>
    <hyperlink ref="E78" r:id="rId15" xr:uid="{014DC86C-2434-438C-8865-A0C3DA68654B}"/>
    <hyperlink ref="E61" r:id="rId16" xr:uid="{6B331B33-9ACE-4FB4-AB62-0740C51DB4E0}"/>
    <hyperlink ref="G120" r:id="rId17" xr:uid="{D597EC68-4B74-40DC-B944-2E082B283559}"/>
    <hyperlink ref="G121" r:id="rId18" xr:uid="{EF200933-E42B-44D3-B032-1DDDCA320599}"/>
    <hyperlink ref="G122" r:id="rId19" xr:uid="{826C74A3-7DE1-4357-AB68-B10F7E13B674}"/>
    <hyperlink ref="G124" r:id="rId20" xr:uid="{41B13B89-095A-43BC-B8B7-B6BB4F3AC6AA}"/>
    <hyperlink ref="G125:G126" r:id="rId21" display="INFORMACION PROVEIDA POR SUACE" xr:uid="{71049246-7977-4CC5-A918-571A0BEB239D}"/>
    <hyperlink ref="G127" r:id="rId22" xr:uid="{CC03B54C-03AA-4A3D-AD24-823DE86E893E}"/>
    <hyperlink ref="G128" r:id="rId23" xr:uid="{B48C9941-2EB8-4B52-98C4-9CE014774DC4}"/>
    <hyperlink ref="G129" r:id="rId24" xr:uid="{147AD9F7-FEFC-4D28-A6DE-3FFD37F4EADD}"/>
    <hyperlink ref="G130" r:id="rId25" xr:uid="{533AD899-BF99-4CED-B762-3E60B7563427}"/>
    <hyperlink ref="G327" r:id="rId26" xr:uid="{8E73CBC3-557D-4A0B-9977-D808FA2A4C93}"/>
    <hyperlink ref="G328:G330" r:id="rId27" display="https://micpy-my.sharepoint.com/:b:/g/personal/bianca_balbuena_mic_gov_py/EQWldYsTUQ5MlETaRQv3O2oBVJs8-eaYJXYJcqoUxGze9w?e=2lHTju" xr:uid="{37C1B509-2484-4174-99D6-366D8F5F0677}"/>
    <hyperlink ref="G321" r:id="rId28" xr:uid="{621B51D0-6902-485F-A5F9-4879D758DD38}"/>
    <hyperlink ref="G324" r:id="rId29" xr:uid="{A2AE1E15-4A71-4EFC-8736-150B779BB6DF}"/>
    <hyperlink ref="F353" r:id="rId30" xr:uid="{F50F03BE-DDBF-49BA-AB19-9E658BC414C8}"/>
    <hyperlink ref="G238" r:id="rId31" xr:uid="{5A449B73-E80A-4810-A8E4-AB503725E808}"/>
    <hyperlink ref="G186" r:id="rId32" xr:uid="{20FCB637-82BC-4E72-A40D-917ECE96C3A2}"/>
    <hyperlink ref="G187" r:id="rId33" xr:uid="{148FF775-1D75-4187-A94B-7625FF2B5D41}"/>
    <hyperlink ref="G188" r:id="rId34" xr:uid="{239E6DB0-261A-41A1-9D9A-EC38D820504A}"/>
    <hyperlink ref="G189" r:id="rId35" xr:uid="{9718964F-8AE5-42DF-BFF9-95B101A6792A}"/>
    <hyperlink ref="G190" r:id="rId36" xr:uid="{8BF47894-25CB-4676-A07C-701AB8E5BFFA}"/>
    <hyperlink ref="G191" r:id="rId37" xr:uid="{F5B5DABA-383E-4DA6-9A69-323C61B0F8C2}"/>
    <hyperlink ref="G192" r:id="rId38" xr:uid="{2C823904-581E-41D5-B343-939D9B7CC96D}"/>
    <hyperlink ref="G193" r:id="rId39" xr:uid="{7D871B0E-4E83-4642-AB4C-442E3F8DBEAA}"/>
    <hyperlink ref="G194" r:id="rId40" xr:uid="{59FAF821-17DD-42BB-A49A-B14639351194}"/>
    <hyperlink ref="G195" r:id="rId41" xr:uid="{CBBF42B0-AC3C-4949-ADF9-9D855AE6E2E6}"/>
    <hyperlink ref="G196" r:id="rId42" xr:uid="{F3BA46BC-6E26-4113-912F-24544D4E51E3}"/>
    <hyperlink ref="G197" r:id="rId43" xr:uid="{6879B892-E485-4C5E-B909-EF9D7327A760}"/>
    <hyperlink ref="G198" r:id="rId44" xr:uid="{99AC742E-6A98-46FD-8686-A1F3DBA6E39C}"/>
    <hyperlink ref="G199" r:id="rId45" xr:uid="{52079B0C-F6AF-4E69-921B-45B30525BE43}"/>
    <hyperlink ref="G200" r:id="rId46" xr:uid="{1CD69F4F-7176-4709-A67D-6F0D7DCE8215}"/>
    <hyperlink ref="G92" r:id="rId47" xr:uid="{9AFEBD5E-B8C5-4DE4-B8D9-0B406F678883}"/>
    <hyperlink ref="G93" r:id="rId48" xr:uid="{35D65892-6554-4B63-9B6B-220F4FEA9F45}"/>
    <hyperlink ref="G94" r:id="rId49" xr:uid="{7F9E43AC-9A61-4B71-B4D1-8B1F5942F843}"/>
    <hyperlink ref="G49" r:id="rId50" display="https://micpy-my.sharepoint.com/:f:/g/personal/scomercio_mic_gov_py/Es9s6yatIt5Ek-TD9mBOvn4BFPX_SCMnPoju3yl4wcETLQ?e=WDPT33" xr:uid="{1F46511B-278E-4B30-8B2D-D2BB905B67D6}"/>
    <hyperlink ref="G134" r:id="rId51" xr:uid="{F7D330A2-359F-42AC-A19D-C2F17FD5583F}"/>
    <hyperlink ref="G135" r:id="rId52" xr:uid="{CB538C1D-B4BF-468C-B7DC-89601A018976}"/>
    <hyperlink ref="G136" r:id="rId53" xr:uid="{E4F90444-8C97-40E2-9085-5D57B4A4B912}"/>
    <hyperlink ref="G137" r:id="rId54" display="https://www.mic.gov.py/exporta_facil/index.html " xr:uid="{5341A271-9039-4968-8E5D-8F35051B720E}"/>
    <hyperlink ref="G336" r:id="rId55" xr:uid="{761E45AF-9617-4BEC-96C1-4894ECA791FF}"/>
    <hyperlink ref="G110" r:id="rId56" display="https://www.mic.gov.py/mic/w/contenido.php?pagina=2&amp;id=2269" xr:uid="{AD3DDA11-EEF9-4406-A900-99D203D09C6B}"/>
    <hyperlink ref="G138" r:id="rId57" display="http://datos.vue.gov.py/registros/datos" xr:uid="{57EFACAD-DC0F-4757-BBB7-E2BAD443D659}"/>
    <hyperlink ref="G332" r:id="rId58" xr:uid="{BE61DE30-9D25-4090-82F2-5C45E857965D}"/>
    <hyperlink ref="G334" r:id="rId59" xr:uid="{239088CA-7533-4EC3-AA28-475A1150413D}"/>
    <hyperlink ref="G335" r:id="rId60" xr:uid="{89204042-4856-4E59-89B6-3BB5173E1BA3}"/>
    <hyperlink ref="G333" r:id="rId61" xr:uid="{C880151F-926F-4E83-91F5-8EDC5CF31F97}"/>
    <hyperlink ref="G50" r:id="rId62" xr:uid="{EB94FC37-5A11-4F1B-A02C-C74CB0756CE8}"/>
    <hyperlink ref="F366" r:id="rId63" xr:uid="{10EBAC8E-F9A0-491B-8939-B49D25ED8392}"/>
    <hyperlink ref="F371" r:id="rId64" xr:uid="{8DA86306-FAD9-4936-876B-420CAA00C5C9}"/>
    <hyperlink ref="F372" r:id="rId65" xr:uid="{BE1F0A76-1AFD-4DBD-9E04-EC625601CE48}"/>
    <hyperlink ref="F374" r:id="rId66" xr:uid="{FB3C9633-CDE4-40C2-B0E7-687279F5132B}"/>
    <hyperlink ref="F373" r:id="rId67" xr:uid="{E5C6F491-9E61-499C-920F-B0EF01899E70}"/>
    <hyperlink ref="F367" r:id="rId68" xr:uid="{E3F5B8DF-EECE-4305-9B2C-33E9480B8184}"/>
    <hyperlink ref="F375" r:id="rId69" xr:uid="{5232048F-B967-44AF-8DF8-22DF76C1BD7E}"/>
    <hyperlink ref="F368" r:id="rId70" xr:uid="{ABA003E8-3F83-4FF6-9BF3-0B9ABF24674F}"/>
    <hyperlink ref="F386" r:id="rId71" xr:uid="{A4059FA0-52BC-433F-84CB-3E80B50A84FE}"/>
    <hyperlink ref="F388" r:id="rId72" xr:uid="{87FD4219-463D-4490-98EE-2ACF34DB23CA}"/>
    <hyperlink ref="F359" r:id="rId73" xr:uid="{6EF34506-23AA-4F98-95B6-EE9E109FD02B}"/>
    <hyperlink ref="F360" r:id="rId74" xr:uid="{A0A00F40-D06A-4499-B25C-BACD20EA8B4A}"/>
    <hyperlink ref="G338" r:id="rId75" xr:uid="{1C75119D-1331-4032-9107-F2CC9D0397BC}"/>
    <hyperlink ref="G339" r:id="rId76" xr:uid="{CD7A8BBA-A905-4F5C-99E9-27616652A1E3}"/>
    <hyperlink ref="G340" r:id="rId77" xr:uid="{CC69C45A-1C2E-4299-A8F5-F3CC945CB754}"/>
    <hyperlink ref="G341" r:id="rId78" xr:uid="{E09E06B0-194D-4544-8B43-D3D602B89EE9}"/>
    <hyperlink ref="G342" r:id="rId79" xr:uid="{107D975B-10CE-45C0-A224-3BBA735F3B7B}"/>
    <hyperlink ref="G344" r:id="rId80" xr:uid="{A351B2C1-6F51-43D6-A752-D82B036C29BA}"/>
    <hyperlink ref="G345" r:id="rId81" xr:uid="{388A9284-60B0-4835-9840-7E078CCD14E5}"/>
    <hyperlink ref="G343" r:id="rId82" display="https://pt-pt.facebook.com/micparaguay?hc_ref=ARTMiTZv6vFDRGDiEEWlIbVKlcc0a9SWqOvT3jl6-8wV5aBba5wWHe8Lb6oQUOnFf_E&amp;fref=nf" xr:uid="{5613C1E9-1D14-4797-BE79-DBC7EE052706}"/>
    <hyperlink ref="F351" r:id="rId83" xr:uid="{19A3C495-32EF-4BF1-8427-76267502507E}"/>
    <hyperlink ref="G347" r:id="rId84" xr:uid="{CF957F85-02A5-4718-AA77-45C135C110F0}"/>
    <hyperlink ref="G346" r:id="rId85" xr:uid="{C58963F5-97CD-4737-9249-29870B592D30}"/>
    <hyperlink ref="G46" r:id="rId86" display="https://micpy-my.sharepoint.com/:b:/g/personal/bianca_balbuena_mic_gov_py/EYGzX_IRP15AstQE4Emd4uMB6_pCDGrmT2EO3yxjdyapPQ?e=JQQpDi" xr:uid="{709132C2-C3A5-4184-8FEA-A5020178C7B8}"/>
    <hyperlink ref="G52" r:id="rId87" display="https://micpy-my.sharepoint.com/personal/pbenitez_rediex_gov_py/_layouts/15/onedrive.aspx?id=%2Fpersonal%2Fpbenitez%5Frediex%5Fgov%5Fpy%2FDocuments%2Fvarios%2F2022%20exporta%20prom%201er%20semes%2Epdf&amp;parent=%2Fpersonal%2Fpbenitez%5Frediex%5Fgov%5Fpy%2FDocuments%2Fvarios&amp;ga=1" xr:uid="{B0244092-2CEF-4079-A1BB-349C798630BE}"/>
    <hyperlink ref="G48" r:id="rId88" xr:uid="{567FF120-44DF-4B61-9523-1B0CBCEF65B9}"/>
    <hyperlink ref="G141" r:id="rId89" xr:uid="{9DF3B978-6318-48C5-8F89-A5C079BD8590}"/>
    <hyperlink ref="G142" r:id="rId90" xr:uid="{2325C090-03BC-4657-9EA2-49FF131DC39F}"/>
    <hyperlink ref="G143" r:id="rId91" xr:uid="{DF8BE3DA-6C86-47FA-9C3A-C8A3A267A236}"/>
    <hyperlink ref="G144" r:id="rId92" xr:uid="{37567A70-41AC-4C02-99FC-FDD9DDD953E9}"/>
    <hyperlink ref="G145" r:id="rId93" xr:uid="{08214A43-F322-45F2-9E67-301A8C30C12A}"/>
    <hyperlink ref="G146" r:id="rId94" xr:uid="{5B59AA8B-A4B3-4E9C-BE7A-429C37FB0100}"/>
    <hyperlink ref="G147" r:id="rId95" xr:uid="{12E7C502-FDA9-47E2-A74B-CB4FD392DB3A}"/>
    <hyperlink ref="G148" r:id="rId96" xr:uid="{BA35148B-4BDD-4E31-8F55-27CDDC5FF4C5}"/>
    <hyperlink ref="G155" r:id="rId97" display="https://micpy-my.sharepoint.com/:w:/g/personal/ggamarra_mic_gov_py/ETawZuXcEmNOhwEDZWAptysBCm4gcJp1zd1Xaw9C039eUA?e=c4Nugg" xr:uid="{F80D0CB3-0A58-4C00-93EA-C3DD1007CD82}"/>
    <hyperlink ref="H149" r:id="rId98" display="https://micpy-my.sharepoint.com/personal/scomercio_mic_gov_py/_layouts/15/onedrive.aspx?FolderCTID=0x01200090F83DC95817484B8415B6DC73CD9C21&amp;id=%2Fpersonal%2Fscomercio%5Fmic%5Fgov%5Fpy%2FDocuments%2FMetas%202022%2FDirecci%C3%B3n%20General%20de%20Combustibles%2FActividad%206%20%2D%20Control%20del%20Comercio%20de%20Bienes%20y%20Servicios" xr:uid="{6DFCC3A8-B29B-40D1-B9B0-845947460A77}"/>
    <hyperlink ref="H150" r:id="rId99" display="https://micpy-my.sharepoint.com/:f:/g/personal/scomercio_mic_gov_py/Et4McrJjhnlAjqu602uMOkgB7JN4dsW7LsGVgXyxDLFibQ?e=DCy6lt" xr:uid="{2F71A6B8-DFE7-42B1-862E-2E3D5A4B96DA}"/>
    <hyperlink ref="H151" r:id="rId100" display="https://micpy-my.sharepoint.com/:f:/g/personal/scomercio_mic_gov_py/Et4McrJjhnlAjqu602uMOkgB7JN4dsW7LsGVgXyxDLFibQ?e=DCy6lt" xr:uid="{421CD3DB-E924-4F8E-BDB9-04A9C014020A}"/>
    <hyperlink ref="H152" r:id="rId101" display="https://micpy-my.sharepoint.com/:f:/g/personal/scomercio_mic_gov_py/Et4McrJjhnlAjqu602uMOkgB7JN4dsW7LsGVgXyxDLFibQ?e=DCy6lt" xr:uid="{B38BDFF2-41CD-4B9E-BD7D-D8160B522844}"/>
    <hyperlink ref="H153" r:id="rId102" display="https://micpy-my.sharepoint.com/:f:/g/personal/scomercio_mic_gov_py/Et4McrJjhnlAjqu602uMOkgB7JN4dsW7LsGVgXyxDLFibQ?e=DCy6lt" xr:uid="{AD0C50D9-2C12-4EA6-B591-344099C0BDB9}"/>
    <hyperlink ref="H154" r:id="rId103" display="https://micpy-my.sharepoint.com/:f:/g/personal/scomercio_mic_gov_py/Et4McrJjhnlAjqu602uMOkgB7JN4dsW7LsGVgXyxDLFibQ?e=DCy6lt" xr:uid="{7E8E70CB-5DCC-4686-848D-6F65EE08D983}"/>
    <hyperlink ref="G156" r:id="rId104" xr:uid="{4B2854FA-6B1C-47C0-9CEF-33771D8CAB59}"/>
    <hyperlink ref="G157" r:id="rId105" xr:uid="{D03518AE-03A4-4219-8972-272C84D53385}"/>
    <hyperlink ref="G158" r:id="rId106" xr:uid="{09F66602-C249-47FD-9F07-F020EC8FC496}"/>
    <hyperlink ref="G315" r:id="rId107" xr:uid="{C52E9819-8446-4191-B0B2-CAC0218109BB}"/>
    <hyperlink ref="G313" r:id="rId108" xr:uid="{495D7F66-4E4F-4747-8BCA-2AA389D9FCE3}"/>
  </hyperlinks>
  <pageMargins left="0.23622047244094491" right="0.23622047244094491" top="0.74803149606299213" bottom="0.74803149606299213" header="0.31496062992125984" footer="0.31496062992125984"/>
  <pageSetup paperSize="190" scale="80" orientation="landscape" r:id="rId109"/>
  <headerFooter>
    <oddFooter>&amp;L&amp;P</oddFooter>
  </headerFooter>
  <drawing r:id="rId1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Giannina Rios</cp:lastModifiedBy>
  <cp:lastPrinted>2022-07-15T20:10:40Z</cp:lastPrinted>
  <dcterms:created xsi:type="dcterms:W3CDTF">2020-06-23T19:35:00Z</dcterms:created>
  <dcterms:modified xsi:type="dcterms:W3CDTF">2022-07-15T20:10:43Z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