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grios\Desktop\"/>
    </mc:Choice>
  </mc:AlternateContent>
  <xr:revisionPtr revIDLastSave="0" documentId="13_ncr:1_{851AC434-BC47-4374-8B46-CE6612853BCA}" xr6:coauthVersionLast="47" xr6:coauthVersionMax="47" xr10:uidLastSave="{00000000-0000-0000-0000-000000000000}"/>
  <bookViews>
    <workbookView xWindow="-120" yWindow="-120" windowWidth="24240" windowHeight="13140" xr2:uid="{00000000-000D-0000-FFFF-FFFF00000000}"/>
  </bookViews>
  <sheets>
    <sheet name="Hoja1" sheetId="1" r:id="rId1"/>
  </sheets>
  <externalReferences>
    <externalReference r:id="rId2"/>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3" i="1" l="1"/>
  <c r="E131" i="1"/>
  <c r="E173" i="1" l="1"/>
  <c r="E152" i="1"/>
  <c r="E143" i="1"/>
  <c r="F290" i="1" l="1"/>
  <c r="F289" i="1"/>
  <c r="E288" i="1"/>
  <c r="D288" i="1"/>
  <c r="F287" i="1"/>
  <c r="F286" i="1"/>
  <c r="F285" i="1"/>
  <c r="F284" i="1"/>
  <c r="F283" i="1"/>
  <c r="F282" i="1"/>
  <c r="F281" i="1"/>
  <c r="F280" i="1"/>
  <c r="E279" i="1"/>
  <c r="D279" i="1"/>
  <c r="F278" i="1"/>
  <c r="F277" i="1"/>
  <c r="F276" i="1"/>
  <c r="F275" i="1"/>
  <c r="F274" i="1"/>
  <c r="F273" i="1"/>
  <c r="F272" i="1"/>
  <c r="F271" i="1"/>
  <c r="E270" i="1"/>
  <c r="D270" i="1"/>
  <c r="F269" i="1"/>
  <c r="F268" i="1"/>
  <c r="F267" i="1"/>
  <c r="F266" i="1"/>
  <c r="F265" i="1"/>
  <c r="F264" i="1"/>
  <c r="F263" i="1"/>
  <c r="F262" i="1"/>
  <c r="F261" i="1"/>
  <c r="F260" i="1"/>
  <c r="F259" i="1"/>
  <c r="F258" i="1"/>
  <c r="F257" i="1"/>
  <c r="F256" i="1"/>
  <c r="F255" i="1"/>
  <c r="F254" i="1"/>
  <c r="F253" i="1"/>
  <c r="F252" i="1"/>
  <c r="F251" i="1"/>
  <c r="F250" i="1"/>
  <c r="E249" i="1"/>
  <c r="D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E221" i="1"/>
  <c r="D221" i="1"/>
  <c r="F220" i="1"/>
  <c r="F219" i="1"/>
  <c r="F218" i="1"/>
  <c r="F217" i="1"/>
  <c r="F216" i="1"/>
  <c r="F215" i="1"/>
  <c r="F214" i="1"/>
  <c r="F213" i="1"/>
  <c r="F212" i="1"/>
  <c r="F211" i="1"/>
  <c r="F210" i="1"/>
  <c r="F209" i="1"/>
  <c r="F208" i="1"/>
  <c r="F207" i="1"/>
  <c r="F206" i="1"/>
  <c r="F205" i="1"/>
  <c r="E204" i="1"/>
  <c r="D204" i="1"/>
  <c r="F288" i="1" l="1"/>
  <c r="F270" i="1"/>
  <c r="F279" i="1"/>
  <c r="E291" i="1"/>
  <c r="F221" i="1"/>
  <c r="D291" i="1"/>
  <c r="F204" i="1"/>
  <c r="F249" i="1"/>
  <c r="F291" i="1" l="1"/>
</calcChain>
</file>

<file path=xl/sharedStrings.xml><?xml version="1.0" encoding="utf-8"?>
<sst xmlns="http://schemas.openxmlformats.org/spreadsheetml/2006/main" count="762" uniqueCount="563">
  <si>
    <t>1- PRESENTACIÓN</t>
  </si>
  <si>
    <t>Institución:</t>
  </si>
  <si>
    <t>Periodo del informe:</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</si>
  <si>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</si>
  <si>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</si>
  <si>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</si>
  <si>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</si>
  <si>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</si>
  <si>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</si>
  <si>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</si>
  <si>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</si>
  <si>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</si>
  <si>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</si>
  <si>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</si>
  <si>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</si>
  <si>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</si>
  <si>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</si>
  <si>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4.1 Nivel de Cumplimiento  de Minimo de Información Disponible - Transparencia Activa Ley 5189 /14</t>
  </si>
  <si>
    <t>Mes</t>
  </si>
  <si>
    <t>Nivel de Cumplimiento (%)</t>
  </si>
  <si>
    <t>Enero</t>
  </si>
  <si>
    <t>Febrero</t>
  </si>
  <si>
    <t>Marzo</t>
  </si>
  <si>
    <t>Abril</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</si>
  <si>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</si>
  <si>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</si>
  <si>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</si>
  <si>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</si>
  <si>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</si>
  <si>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Mayo</t>
  </si>
  <si>
    <t>Junio</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</si>
  <si>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</si>
  <si>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</si>
  <si>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</si>
  <si>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</si>
  <si>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</si>
  <si>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</si>
  <si>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</si>
  <si>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</si>
  <si>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</si>
  <si>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</si>
  <si>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</si>
  <si>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</si>
  <si>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</si>
  <si>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</si>
  <si>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</si>
  <si>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</si>
  <si>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</si>
  <si>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</si>
  <si>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</si>
  <si>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</si>
  <si>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</si>
  <si>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</si>
  <si>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</si>
  <si>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</si>
  <si>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</si>
  <si>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</si>
  <si>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</si>
  <si>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</si>
  <si>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</si>
  <si>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</si>
  <si>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</si>
  <si>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</si>
  <si>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</si>
  <si>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</si>
  <si>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</si>
  <si>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</si>
  <si>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</si>
  <si>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</si>
  <si>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</si>
  <si>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</si>
  <si>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</si>
  <si>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</si>
  <si>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</si>
  <si>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</si>
  <si>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</si>
  <si>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</si>
  <si>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 xml:space="preserve"> </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</si>
  <si>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</si>
  <si>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</si>
  <si>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</si>
  <si>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</si>
  <si>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</si>
  <si>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</si>
  <si>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</si>
  <si>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</si>
  <si>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</si>
  <si>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</si>
  <si>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</si>
  <si>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</si>
  <si>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</si>
  <si>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</si>
  <si>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</si>
  <si>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</si>
  <si>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</si>
  <si>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</si>
  <si>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Julio</t>
  </si>
  <si>
    <t>Agosto</t>
  </si>
  <si>
    <t xml:space="preserve">Septiembre </t>
  </si>
  <si>
    <t>Octubre</t>
  </si>
  <si>
    <t>Noviembre</t>
  </si>
  <si>
    <t>Diciembre</t>
  </si>
  <si>
    <t>Septiembre</t>
  </si>
  <si>
    <t>4°</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</si>
  <si>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</si>
  <si>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</si>
  <si>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</si>
  <si>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</si>
  <si>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</si>
  <si>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</si>
  <si>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</si>
  <si>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</si>
  <si>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</si>
  <si>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</si>
  <si>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</si>
  <si>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</si>
  <si>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</si>
  <si>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</si>
  <si>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MATRIZ DE INFORMACIÓN MINIMA PARA INFORME DE RENDICIÓN DE CUENTAS AL CIUDADANO - EJERCICIO 2022</t>
  </si>
  <si>
    <t>4.4 Proyectos y Programas Ejecutados a la fecha del Informe</t>
  </si>
  <si>
    <t xml:space="preserve">7- DESCRIPCIÓN CUALITATIVA DE LOGROS ALCANZADOS </t>
  </si>
  <si>
    <t>4.8 Ejecución Financiera</t>
  </si>
  <si>
    <t xml:space="preserve">Ministerio de Industria y Comercio </t>
  </si>
  <si>
    <t>Enero a marzo del 2022</t>
  </si>
  <si>
    <t xml:space="preserve">Promover políticas públicas que apuntalen 
el desarrollo sostenible del sector empresarial; 
a través del incremento de su competitividad. </t>
  </si>
  <si>
    <t>El Ministerio de Industria y Comercio (MIC), es una Institución que tiene como misión promover políticas públicas que apuntalen el desarrollo sostenible del sector industrial, comercial, de servicios y las MIPYMES, a través del incremento de su competitividad.
Asimismo, propicia la atracción de inversiones nacionales y extranjeras, contribuye a la diversificación de la oferta exportable abriendo mercados en el exterior.</t>
  </si>
  <si>
    <t>https://www.mic.gov.py/mic/w/mic/pdf/188.2021.pdf     https://www.mic.gov.py/mic/w/mic/pdf/RESOLUCION%2073.2022%20TECNICOS%20COMITE%20DE%20RCCC.pdf</t>
  </si>
  <si>
    <t>Ramiro Samaniego</t>
  </si>
  <si>
    <t>Viceministro de Industria</t>
  </si>
  <si>
    <t>Viceministerio de MIPYMES</t>
  </si>
  <si>
    <t>Issac Godoy</t>
  </si>
  <si>
    <t>Viceministro de MIPYMES</t>
  </si>
  <si>
    <t>Viceministerio de Industria</t>
  </si>
  <si>
    <t>Estefania Laterza</t>
  </si>
  <si>
    <t>Viceministra de REDIEX</t>
  </si>
  <si>
    <t xml:space="preserve">Viceministerio de Comercio y Servicios </t>
  </si>
  <si>
    <t>Pedro Mancuello</t>
  </si>
  <si>
    <t>Viceministro de Comercio y Servicios</t>
  </si>
  <si>
    <t>Dirección General de Gabinete del Ministro</t>
  </si>
  <si>
    <t>Jose Agüero</t>
  </si>
  <si>
    <t>Director General del Gabinete del Ministro</t>
  </si>
  <si>
    <t>Direccion General de Gabinete Tecnico</t>
  </si>
  <si>
    <t>Maximo Barreto</t>
  </si>
  <si>
    <t>Director General de Gabinete Tecnico</t>
  </si>
  <si>
    <t xml:space="preserve">Direccion General de Asuntos Legales </t>
  </si>
  <si>
    <t>Rafael Caballero</t>
  </si>
  <si>
    <t>Director General de Asuntos Legales</t>
  </si>
  <si>
    <t>Direccion General de Auditoria Interna</t>
  </si>
  <si>
    <t>Maria Lucila Delgado</t>
  </si>
  <si>
    <t>Directora General de Auditoria Interna</t>
  </si>
  <si>
    <t>Dirección General de Administración y Finanzas</t>
  </si>
  <si>
    <t>Julio Vera</t>
  </si>
  <si>
    <t xml:space="preserve">Director General de Administracion y Finanzas </t>
  </si>
  <si>
    <t>Unidad de Transparencia y Anticorrupcion</t>
  </si>
  <si>
    <t>Giannina Rios</t>
  </si>
  <si>
    <t>UTA</t>
  </si>
  <si>
    <t>Secretaria General</t>
  </si>
  <si>
    <t>Claudia Dinatale</t>
  </si>
  <si>
    <t>Viceministerio de la REDIEX</t>
  </si>
  <si>
    <t>https://www.mic.gov.py/mic/w/mic/pdf/Resol_99_2022.pdf</t>
  </si>
  <si>
    <t>Mejorar la economía nacional a través de las inversiones del Régimen de Maquila y bajo el amparo de la Ley 60/90</t>
  </si>
  <si>
    <t>Emitir Certificados de Producto y Empleo Nacional y con ello lograr incentivar que las industrias paraguayas tengan  participación en el mercado nacional.</t>
  </si>
  <si>
    <t>Implementación del sistema de trazabilidad</t>
  </si>
  <si>
    <t>Socialización con autoridades departamentales, municipios, gobernaciones, sector privado, etc., el Plan Nacional de Logística Paraguay 2030</t>
  </si>
  <si>
    <t xml:space="preserve">	Inversiones: Empresas Instaladas</t>
  </si>
  <si>
    <t>Exportaciones: Valor promedio de las exportaciones de las empresas beneficiarias del programa</t>
  </si>
  <si>
    <t>https://transparencia.senac.gov.py/gestion-cumplimiento</t>
  </si>
  <si>
    <t> PROMOCIÓN DE INVERSIÓN EXTRANJERA EN PARAGUAY</t>
  </si>
  <si>
    <t>Incrementar la inversión extranjera y nacional que favorezca la generación de empleo</t>
  </si>
  <si>
    <t>Personas y/o Empresas</t>
  </si>
  <si>
    <t>Presupuesto Vigente Gs. 7.735.463.000 Ejecutado Gs. 1.046.078.850</t>
  </si>
  <si>
    <t>C:\Users\usuario\OneDrive - MINISTERIO DE INDUSTRIA Y COMERCIO\Avance de Metas 2022</t>
  </si>
  <si>
    <t> MEJORAMIENTO Y DESARROLLO EMPRESARIAL A EMPRESAS EXP. EN PY</t>
  </si>
  <si>
    <t>Aumentar la exportación de productos y servicios no tradicionales. Mantener y mejorar el posicionamiento de Paraguay entre  los exportadores competitivos mundiales de alimentos.</t>
  </si>
  <si>
    <t>Empresas</t>
  </si>
  <si>
    <t> Presupuesto Vigente Gs. 10.964.841.390
Ejecutado Gs. 1.006.642.922</t>
  </si>
  <si>
    <t>CAPACITACIÓN DE LA PRODUCT. DE LAS MIPYMES A NIVEL NACIONAL</t>
  </si>
  <si>
    <t>La asistencia técnica destinada a apoyar la generación de crédito hacia las MiPyMEs se hará a través de la contratación de un servicio de consultoría  que administrará la prestación de tres (3) tipos de servicios de apoyo, a saber:
Modalidad 1 – Servicio de formación en gestión y administración de MIPYMES. Modalidad 2 – Servicio de asesoría especializada (focalizada) para cadenas de valor con empresas ancla . (Crédito ex ante).  Modalidad 3 – Servicio de asesoría de gestión financiera para repago de créditos.</t>
  </si>
  <si>
    <t>400 MIPYMES que recibieron asistencia tecnica de los cuales, el 50% empresas que completaron el programa de asistencia técnica y que obtuvieron financiamiento. 
El 25%  deben ser empresas lideradas por mujeres que recibieron asistencia tecnica y financiamiento.</t>
  </si>
  <si>
    <t> MIPYMES</t>
  </si>
  <si>
    <t>Presupuesto Vigente Gs. 5.393.540.449 
Ejecutado Gs. 177.750.000</t>
  </si>
  <si>
    <t>Durante el primer trimestre 2022, en la Modalidad 1 de Servicio de Formación en Gestión y Administración de MIPYMES, se da siguimiento a la asistencia tecnica de 24 MIPYMES inscriptas en el 2021 en el enlace google drive:  https://docs.google.com/forms/d/e/1FAIpQLSf3OzJEiG_y0DDmVs9VTN1Y3NPtaK9NtTeZe31-HwZw9mCRnA/viewform?usp=pp_url   para apoyo en culminación de Planes de Negocio. Estas asistencias se han brindado en forma presencial y a  distancia . Las evidencias se encuentran es el siguiente enlace (one drive) https://micpy.sharepoint.com/:f:/s/INFORMESCURSOVIRTUALGESTINEMPRESARIAL/EjiFl_jOwsJFvzf6fM0MvwgBo2yZrMnP6Zs0Z7HZA36nAw?e=NRg40z</t>
  </si>
  <si>
    <t>Taller de Planificación para los CAE</t>
  </si>
  <si>
    <t>Planificación Anual de las actividades</t>
  </si>
  <si>
    <t>Estandarización de metedologías de aplicación para los CAEs</t>
  </si>
  <si>
    <t>Facilitadores de los Centro de Apoyo a Emprendedores a Nivel territorial</t>
  </si>
  <si>
    <t>12 Metodologías compartidas y planificación de los Centros</t>
  </si>
  <si>
    <t>Plan de Digitalización</t>
  </si>
  <si>
    <t>Brindar herramientas digitales para la promoción de los emprendimientos</t>
  </si>
  <si>
    <t>Transpaso de la  herramienta para la digitalización de su emprendimiento en una landing page</t>
  </si>
  <si>
    <t>Emprendedores a nivel nacional</t>
  </si>
  <si>
    <t>158 emprendedores sensibilzados sobre el manejo  de la herramienta digital</t>
  </si>
  <si>
    <t>https://micpy.sharepoint.com/:f:/s/DINAEMTEAM/Ejph1pmwKVFLrigLrpcvij0BgyN8w0xSckW_MmmpQXaGYw?e=fedE8z</t>
  </si>
  <si>
    <t>Charla Modelo Canvas para emprendedores</t>
  </si>
  <si>
    <t>Desarrollar perfil de negocio del módelo canvas</t>
  </si>
  <si>
    <t>Transpaso de metodología para la confección del modelo canvas</t>
  </si>
  <si>
    <t>158 emprendedores capacitados para replicar el modelo en su negocio</t>
  </si>
  <si>
    <t xml:space="preserve">Rectivación y empoderamiento económica de la mujer emprendedora </t>
  </si>
  <si>
    <t xml:space="preserve">Lograr el empoderamiento Económico de las Mujeres Emprededoras </t>
  </si>
  <si>
    <t>242 Mujeres con Capital Semilla</t>
  </si>
  <si>
    <t>Mujeres emprendedoras a nivel país</t>
  </si>
  <si>
    <t>En proceso de postulación, hasta la fecha tenemos 1200 postulaciones</t>
  </si>
  <si>
    <t xml:space="preserve">https://www.mic.gov.py/mic/w/mic/Convocatoria_Capital_Semilla_Mujer.php </t>
  </si>
  <si>
    <t>Cédula Mipymes</t>
  </si>
  <si>
    <t>La presente Ley tiene por objeto proveer un marco regulatorio que permita promover y fomentar la creación, desarrollo y competitividad de las micro, pequeñas y medianas empresas, para incorporarlas a la estructura formal productora de bienes y servicios, y darles identidad jurídica</t>
  </si>
  <si>
    <t xml:space="preserve">Es el Documento gratuito que acredita la categorización de la Micro, Pequeña o Mediana empresa a fin de obtener beneficios de fomento y promoción para su desarrollo y competitividad. </t>
  </si>
  <si>
    <t>Micro, pequeñas y medianas empresas del País, que representan más del 90% del tejido empresarial.</t>
  </si>
  <si>
    <t>EVIDENCIA 4.6
http://datos.vue.gov.py/registros/datos</t>
  </si>
  <si>
    <t>Apoyo articulado a MIPYMES con potencial exportador "Exporta Pyme"</t>
  </si>
  <si>
    <t>Contribuir al fortalecimiento de las MIPYMES de todos los sectores mediante una aceleración y mejora de su perfil exportador e inserción en mercados internacionales</t>
  </si>
  <si>
    <t>Implementación de una hoja de ruta de la mipyme exportadora con una serie de actividades conectadas y secuenciales (diagnóstico, capacitación, investigación, preparación, promoción, exportación) que lleve a MIPYMES con potencial exportador conectarse con potenciales clientes externios, realizar su primera exportación y/o adecuarse a los requisitos de los instrumentos de apoyo a exportaciones.</t>
  </si>
  <si>
    <t>MIPYMES del país, con más de 3 años de existencia y con potencial exportador.</t>
  </si>
  <si>
    <t xml:space="preserve">Mapeo de potenciales aliados de implementación concluida.
3 isntituciones ya comprometidas en la implementación.
</t>
  </si>
  <si>
    <t>En proceso de elaboración del Reglamento Operativo del Programa</t>
  </si>
  <si>
    <t xml:space="preserve">Integración Comercial por envíos postales para MIPYMES  "Exporta Fácil" </t>
  </si>
  <si>
    <t>Propiciar la formalización e internacionalización de las MIPYMES, a través de la exportación simplificada, utilizando la logística postal gubernamental, mediante un Sistema Web.</t>
  </si>
  <si>
    <t>Implementacipon de un sistema de exportación simplificada de MIPYMES por medio de paquetería postal</t>
  </si>
  <si>
    <t>MIPYMES del país que cuentan con productos que cuente con requisitos suficientes para exportación.</t>
  </si>
  <si>
    <t xml:space="preserve">Plataforma electrónica de gestión concluida.
Integración interinstitucional desarrollada.
Prueba piloto de exportación de productos en proceso.
</t>
  </si>
  <si>
    <t>https://www.mic.gov.py/exporta_facil/
http://economiavirtual.com.py/web/pagina-general.php?codigo=29274&amp;msclkid=105f5079b51611ec90df4868f6cf1d8b</t>
  </si>
  <si>
    <t xml:space="preserve">Negociaciones Comerciales Internacionales en Gas Natural Vehicular (GNV), artefactos gasodomesticos (GLP y GNC) y Reguladores de baja presion (GLP) </t>
  </si>
  <si>
    <t xml:space="preserve">Homologacion de Reglamentos Tècnicos con los paises miembros del MERCOSUR para la standarizacion de Valvulas, Cilindros artefactos y reguladores de GNV y/o GLP. </t>
  </si>
  <si>
    <t>reglamentaciones unificadas en el bloque con base firme en normas tecnicas de seguridad y calidad internacionales.</t>
  </si>
  <si>
    <t>Ciudadanos de los paises miembros del MERCOSUR</t>
  </si>
  <si>
    <t>Según Negociaciones:
MERCOSUR 
GNV: 75%,  Artefactos: 60% y GLP: 40%</t>
  </si>
  <si>
    <t>Concenso de los 4 paises en la prosecucion de la elaboracion conjunta de los Reglamentos Tecnicos Mercosur</t>
  </si>
  <si>
    <t xml:space="preserve">Actas de la Reuniónes. </t>
  </si>
  <si>
    <t xml:space="preserve">Negociaciones Comerciales Internacionales en Biocombustibles Alternativos y Renovables </t>
  </si>
  <si>
    <t xml:space="preserve">Homologación de Reglamentos Técnicos con los paises miembros del MERCOSUR para la standarizacion de Normas Técnicas de Calidad de los Biocombustibles. </t>
  </si>
  <si>
    <t>Según Negociaciones:
MERCOSUR 
Grado de Avance: 50%</t>
  </si>
  <si>
    <t>ADQUISICION DE SISTEMA DE CIRCUITO CERRADO DE VIDEO VIGILANCIA</t>
  </si>
  <si>
    <t>PLANIFICADA</t>
  </si>
  <si>
    <t>https://www.contrataciones.gov.py/buscador/licitaciones.html?nro_nombre_licitacion=408670&amp;fecha_desde=&amp;fecha_hasta=&amp;tipo_fecha=&amp;convocante_tipo=&amp;convocante_nombre_codigo=&amp;codigo_contratacion=&amp;catalogo%5Bcodigos_catalogo_n4%5D=&amp;page=&amp;order=&amp;convocante_codigos=&amp;convocante_tipo_codigo=&amp;unidad_contratacion_codigo=&amp;catalogo%5Bcodigos_catalogo_n4_label%5D=</t>
  </si>
  <si>
    <t>MANTENIMIENTO Y REPARACION DE AIRES DE PRECISION</t>
  </si>
  <si>
    <t>https://www.contrataciones.gov.py/buscador/licitaciones.html?nro_nombre_licitacion=408680&amp;fecha_desde=&amp;fecha_hasta=&amp;tipo_fecha=&amp;convocante_tipo=&amp;convocante_nombre_codigo=&amp;codigo_contratacion=&amp;catalogo%5Bcodigos_catalogo_n4%5D=&amp;page=1&amp;order=&amp;convocante_codigos=&amp;convocante_tipo_codigo=&amp;unidad_contratacion_codigo=&amp;catalogo%5Bcodigos_catalogo_n4_label%5D=</t>
  </si>
  <si>
    <t>PROVISION DE PASAJES AEREOS NACIONALES E INTERNACIONALES</t>
  </si>
  <si>
    <t>https://www.contrataciones.gov.py/buscador/licitaciones.html?nro_nombre_licitacion=408685&amp;fecha_desde=&amp;fecha_hasta=&amp;tipo_fecha=&amp;convocante_tipo=&amp;convocante_nombre_codigo=&amp;codigo_contratacion=&amp;catalogo%5Bcodigos_catalogo_n4%5D=&amp;page=1&amp;order=&amp;convocante_codigos=&amp;convocante_tipo_codigo=&amp;unidad_contratacion_codigo=&amp;catalogo%5Bcodigos_catalogo_n4_label%5D=</t>
  </si>
  <si>
    <t>SERVICIO DE LIMPIEZA DEL PREDIO DEL PARQUE INDUSTRIAL</t>
  </si>
  <si>
    <t>https://www.contrataciones.gov.py/buscador/licitaciones.html?nro_nombre_licitacion=408741&amp;fecha_desde=&amp;fecha_hasta=&amp;tipo_fecha=&amp;convocante_tipo=&amp;convocante_nombre_codigo=&amp;codigo_contratacion=&amp;catalogo%5Bcodigos_catalogo_n4%5D=&amp;page=1&amp;order=&amp;convocante_codigos=&amp;convocante_tipo_codigo=&amp;unidad_contratacion_codigo=&amp;catalogo%5Bcodigos_catalogo_n4_label%5D=</t>
  </si>
  <si>
    <t>CONSULTORIA PARA LA CONTRATACION DE SERVICIOS DE ARQUITECTURA E INGENIERIA</t>
  </si>
  <si>
    <t>https://www.contrataciones.gov.py/buscador/licitaciones.html?nro_nombre_licitacion=408746&amp;fecha_desde=&amp;fecha_hasta=&amp;tipo_fecha=&amp;convocante_tipo=&amp;convocante_nombre_codigo=&amp;codigo_contratacion=&amp;catalogo%5Bcodigos_catalogo_n4%5D=&amp;page=1&amp;order=&amp;convocante_codigos=&amp;convocante_tipo_codigo=&amp;unidad_contratacion_codigo=&amp;catalogo%5Bcodigos_catalogo_n4_label%5D=</t>
  </si>
  <si>
    <t>SERVICIO DE TELEFONIA MOVIL</t>
  </si>
  <si>
    <t>https://www.contrataciones.gov.py/buscador/licitaciones.html?nro_nombre_licitacion=408751&amp;fecha_desde=&amp;fecha_hasta=&amp;tipo_fecha=&amp;convocante_tipo=&amp;convocante_nombre_codigo=&amp;codigo_contratacion=&amp;catalogo%5Bcodigos_catalogo_n4%5D=&amp;page=1&amp;order=&amp;convocante_codigos=&amp;convocante_tipo_codigo=&amp;unidad_contratacion_codigo=&amp;catalogo%5Bcodigos_catalogo_n4_label%5D=</t>
  </si>
  <si>
    <t>ALQUILER DE BEBEDEROS ELECTRICOS</t>
  </si>
  <si>
    <t>https://www.contrataciones.gov.py/buscador/licitaciones.html?nro_nombre_licitacion=413380&amp;fecha_desde=&amp;fecha_hasta=&amp;tipo_fecha=&amp;convocante_tipo=&amp;convocante_nombre_codigo=&amp;codigo_contratacion=&amp;catalogo%5Bcodigos_catalogo_n4%5D=&amp;page=1&amp;order=&amp;convocante_codigos=&amp;convocante_tipo_codigo=&amp;unidad_contratacion_codigo=&amp;catalogo%5Bcodigos_catalogo_n4_label%5D=</t>
  </si>
  <si>
    <t>ADQUISICION E INSTALACION DE CORTINAS</t>
  </si>
  <si>
    <t>https://www.contrataciones.gov.py/buscador/licitaciones.html?nro_nombre_licitacion=413459&amp;fecha_desde=&amp;fecha_hasta=&amp;tipo_fecha=&amp;convocante_tipo=&amp;convocante_nombre_codigo=&amp;codigo_contratacion=&amp;catalogo%5Bcodigos_catalogo_n4%5D=&amp;page=1&amp;order=&amp;convocante_codigos=&amp;convocante_tipo_codigo=&amp;unidad_contratacion_codigo=&amp;catalogo%5Bcodigos_catalogo_n4_label%5D=</t>
  </si>
  <si>
    <t>SERVICIO DE FUMIGACION</t>
  </si>
  <si>
    <t>https://www.contrataciones.gov.py/buscador/licitaciones.html?nro_nombre_licitacion=408750&amp;fecha_desde=&amp;fecha_hasta=&amp;tipo_fecha=&amp;convocante_tipo=&amp;convocante_nombre_codigo=&amp;codigo_contratacion=&amp;catalogo%5Bcodigos_catalogo_n4%5D=&amp;page=1&amp;order=&amp;convocante_codigos=&amp;convocante_tipo_codigo=&amp;unidad_contratacion_codigo=&amp;catalogo%5Bcodigos_catalogo_n4_label%5D=</t>
  </si>
  <si>
    <t>MANTENIMIENTO DE LOS ANALIZADORES DE LOS LABORATORIOS MOVILES</t>
  </si>
  <si>
    <t>https://www.contrataciones.gov.py/buscador/licitaciones.html?nro_nombre_licitacion=408688&amp;fecha_desde=&amp;fecha_hasta=&amp;tipo_fecha=&amp;convocante_tipo=&amp;convocante_nombre_codigo=&amp;codigo_contratacion=&amp;catalogo%5Bcodigos_catalogo_n4%5D=&amp;page=1&amp;order=&amp;convocante_codigos=&amp;convocante_tipo_codigo=&amp;unidad_contratacion_codigo=&amp;catalogo%5Bcodigos_catalogo_n4_label%5D=</t>
  </si>
  <si>
    <t>REDIEX</t>
  </si>
  <si>
    <t>MIPYMES</t>
  </si>
  <si>
    <t>SERVICIOS PERSONALES</t>
  </si>
  <si>
    <t>https://drive.google.com/file/d/12n1tSS-jY6EtslNVf0TizRcZgYaIOnSR/view?usp=sharing</t>
  </si>
  <si>
    <t>Sueldos</t>
  </si>
  <si>
    <t>Gastos de Representación</t>
  </si>
  <si>
    <t>Aguinaldos</t>
  </si>
  <si>
    <t>Gastos de Residencia</t>
  </si>
  <si>
    <t>Remuneración Extraordinaria</t>
  </si>
  <si>
    <t>Remuneración Adicional</t>
  </si>
  <si>
    <t>Subsidio Familiar</t>
  </si>
  <si>
    <t>Bonificaciones</t>
  </si>
  <si>
    <t xml:space="preserve">Gratif. por Servicios Especiales </t>
  </si>
  <si>
    <t>Contratacion de Personl Tecnico</t>
  </si>
  <si>
    <t>Jornales</t>
  </si>
  <si>
    <t>Honorarios Profesionales</t>
  </si>
  <si>
    <t>Sueldos - Agregados Comerciales</t>
  </si>
  <si>
    <t>Gastos de Representación - Agregados Comerciales</t>
  </si>
  <si>
    <t>Aguinaldos - - Agregados Comerciales</t>
  </si>
  <si>
    <t>Otros Gastos del Personal</t>
  </si>
  <si>
    <t>SERVICIOS NO PERSONALES</t>
  </si>
  <si>
    <t>Energia Electrica</t>
  </si>
  <si>
    <t>Agua</t>
  </si>
  <si>
    <t>Telefonos, Telefax y Otros Servicios de Telecomunicaciones</t>
  </si>
  <si>
    <t>Correos y Otros Servicios Postales</t>
  </si>
  <si>
    <t>Transporte</t>
  </si>
  <si>
    <t>Pasajes</t>
  </si>
  <si>
    <t>Viáticos y Movilidad</t>
  </si>
  <si>
    <t>Mant. y Rep. Menores de Edificios y Locales</t>
  </si>
  <si>
    <t>Mant. y Rep. Menores de Maquinarias</t>
  </si>
  <si>
    <t>Mant. y Rep. Menores de Equipos de Transporte</t>
  </si>
  <si>
    <t>Servicio de Limpieza, aseo y fumigación</t>
  </si>
  <si>
    <t>Mant. y Rep. Menores de Instalaciones</t>
  </si>
  <si>
    <t xml:space="preserve">Otros mant. y Rep. Menores </t>
  </si>
  <si>
    <t>Alquiler de Edificios y Locales</t>
  </si>
  <si>
    <t>Alquiler de Maquinas y Equipos</t>
  </si>
  <si>
    <t>De Informática y Sistemas Computarizados</t>
  </si>
  <si>
    <t>Imprenta, Publicaciones y Reproducciones</t>
  </si>
  <si>
    <t>Servicios Bancarios</t>
  </si>
  <si>
    <t>Primas y Gastos de Seguro</t>
  </si>
  <si>
    <t>Publicidad y Propaganga</t>
  </si>
  <si>
    <t>Consultorias, Asesorias e Investigaciones</t>
  </si>
  <si>
    <t>Promociones y Exposiciones</t>
  </si>
  <si>
    <t>Servicios de Comunicación</t>
  </si>
  <si>
    <t>Servicios de Seguro Medico</t>
  </si>
  <si>
    <t>Servicio de Ceremonial</t>
  </si>
  <si>
    <t>Servicio de Catering</t>
  </si>
  <si>
    <t>Capacitación del Personal del Estado</t>
  </si>
  <si>
    <t>BIENES DE CONSUMO E INSUMOS</t>
  </si>
  <si>
    <t>Alimentos para Personas</t>
  </si>
  <si>
    <t>Prendas de Vestir</t>
  </si>
  <si>
    <t>Calzados</t>
  </si>
  <si>
    <t>Papel de Escritorio y Carton</t>
  </si>
  <si>
    <t>Productos de Artes Graficas</t>
  </si>
  <si>
    <t>Productos de Papel y Carton</t>
  </si>
  <si>
    <t>Libros, Revistas y Periódicos</t>
  </si>
  <si>
    <t>Elementos de Limpieza</t>
  </si>
  <si>
    <t>Utiles de Escritorio, Oficiona y Enseres</t>
  </si>
  <si>
    <t>Utiles y Materiales Electricos</t>
  </si>
  <si>
    <t>Utensilios de Cocina y Comedor</t>
  </si>
  <si>
    <t>Productos de Vidrio, Loza y Porcenala</t>
  </si>
  <si>
    <t>Elementos y Utiles Diversos</t>
  </si>
  <si>
    <t>Tintas, Pinturas y Colorantes</t>
  </si>
  <si>
    <t>Utiles y Materiales Medico-Quirurgicos</t>
  </si>
  <si>
    <t>Combustibles y Lubricantes</t>
  </si>
  <si>
    <t>Cubiertas y Camaras de Aire</t>
  </si>
  <si>
    <t>Productos e Insumos Metalicos</t>
  </si>
  <si>
    <t>Productos e Insumos no Metalicos</t>
  </si>
  <si>
    <t>Bienes de Consumo varios</t>
  </si>
  <si>
    <t>INVERSIÓN FÍSICA</t>
  </si>
  <si>
    <t>Construcciones de Obra de Uso Institucional</t>
  </si>
  <si>
    <t>Equipos Educativos y Recreacionales</t>
  </si>
  <si>
    <t>Equipos de Comunicación y Señalamiento</t>
  </si>
  <si>
    <t>Equipos de Transporte</t>
  </si>
  <si>
    <t>Adquisición de Muebles y Enseres</t>
  </si>
  <si>
    <t>Adquisición de Equipos de Oficina</t>
  </si>
  <si>
    <t>Adquisición de Equipos de Computación</t>
  </si>
  <si>
    <t>Activos Intangibles</t>
  </si>
  <si>
    <t>TRANSFERENCIAS</t>
  </si>
  <si>
    <t>Transferencias Consolidables de al Adm. Central a Ent. Desc.</t>
  </si>
  <si>
    <t xml:space="preserve">Becas </t>
  </si>
  <si>
    <t>Aporte de Ent. Educ. sin Fines de Lucro</t>
  </si>
  <si>
    <t>Transferencias Corrientes al Sector Externo</t>
  </si>
  <si>
    <t>Transferencias Corrientes a Ent. Del Sector Privado</t>
  </si>
  <si>
    <t>Transf. Al Sector Privado Empresarial</t>
  </si>
  <si>
    <t>Transf. De Capital al Sector Privado varias</t>
  </si>
  <si>
    <t>OTROS GASTOS</t>
  </si>
  <si>
    <t>Pago de Impuestos, Tasas y Gastos Judiciales</t>
  </si>
  <si>
    <t>Devolución de Impuestos y Otros Ingresos</t>
  </si>
  <si>
    <t>Total:</t>
  </si>
  <si>
    <t>1er Trimestre</t>
  </si>
  <si>
    <t>Cedula Mipymes y PFAM</t>
  </si>
  <si>
    <t>Cédula Mipymes: costo cero (0)
PFAM: 2.000.000.000</t>
  </si>
  <si>
    <t>Cédula Mipymes: Micro, pequeñas y medianas empresas del país. Ley N°4457/12, Decretro N°3698/20.
PFAM: Podrán ser beneficiarios del programa las personas físicas o jurídicas; específicamente microempresas; así como también aquellos  grupos de MIPYMES establecidos en el artículo 3° de la Ley 4457/2012, que se encuentren interesadas en formalizar sus actividades económicas para acceso a mercados, localizadas dentro del territorio paraguayo, que 
cumplan con los requerimientos establecidos por el programa y que no registren antecedentes judiciales que guarden relación con hechos punibles en el ámbito penal. Resolucion MIC N° 512/21 Reglamento Operativo PFAM (ROP). Y su modificatoria Resolucion MIC N° 779/21 Modificación  Reglamento Operativo PFAM (ROP). Convenio MIC/CIRD N° 915/21, Que aprueba la suscripción del Convenio de financiamiento entre el Ministerio de 
Industria y Comercio y la Entidad “Centro de Información y Recursos para el 
Desarrollo (CIRD)” para la ejecución del “Programa de Formalización para 
Acceso a Mercados - PFAM, del Viceministerio de las Micro, Pequeñas y 
Medianas Empresas - MIPYMES.</t>
  </si>
  <si>
    <t>EVIDENCIA 4.9
https://drive.google.com/drive/folders/1AgHnCG7_N43VMBWgaoTCFe4vU_sA7I5b?usp=sharing</t>
  </si>
  <si>
    <t>Creacion del Viceministerio de la Red de Inversiones y Exportaciones</t>
  </si>
  <si>
    <t>Con dicha accion la Red de Inversiones y Exportaciones REDIEX, paso a tener mas visibilidad y mayor empoderamiento en politicas de inversiones e importaciones (sugerencia)</t>
  </si>
  <si>
    <t>Informe AII Nº 001/2022. Examen sobre los estados financieros del Ministerio de Industria y Comercio, Ejercicio Fiscal 2021</t>
  </si>
  <si>
    <t>https://www.mic.gov.py/mic/w/aud_interna/pdf/Informe%20DGAI%20N%C2%B0%2001_22%20EECC%20al%2031_12_21.pdf</t>
  </si>
  <si>
    <t>Informe AII Nº 001/2022. AUDITORIA DE GESTIÓN “EVALUACIÓN DEL SISTEMA DE CONTROL INTERNO DE LAS NORMAS DE REQUISITOS MÍNIMOS - MECIP 2015”. Entrevista de Percepción de los Funcionarios del Ministerio de Industria y Comercio</t>
  </si>
  <si>
    <t>https://www.mic.gov.py/mic/w/aud_interna/pdf/Informe%20Final%20N%C2%B0%2002.2022.%20Percepcion%20funcionarios%20V.1.pdf</t>
  </si>
  <si>
    <t>Dictamen de Auditoria D.G.A.I. Nº 001/2022 - EL MINISTERIO DE INDUSTRIA Y COMERCIO y su cumplimiento del ART. 41 DE LA LEY 2051/2003 DE CONTRATACIONES PUBLICAS</t>
  </si>
  <si>
    <t>https://www.mic.gov.py/mic/w/aud_interna/pdf/DICTAMEN%20DGAI%20N%C2%B0%2001_2022%20Resol.%20AGPE%20N%C2%B084_19.pdf</t>
  </si>
  <si>
    <t>Dictamen de Auditoría D.G.A.I Nº 02/2022 - “Dictamen de Auditoría Interna Nº 02/2022” a los estados financieros del MINISTERIO DE INDUSTRIA Y COMERCIO al 31 de diciembre de 2021</t>
  </si>
  <si>
    <t>https://www.mic.gov.py/mic/w/aud_interna/pdf/DICTAMEN%20DGAI%20N%C2%BA%2002_2022%20-%20EECC%20al%2031_12_21con%20FD.pdf</t>
  </si>
  <si>
    <t xml:space="preserve">Dictamen de Auditoría D.G.A.I Nº 03/2022 - Verificación de las documentaciones respaldatorias de la solicitud de parecer a fin de elevar a la dirección general del tesoro público un pedido de rectificación de depósitos en cuentas. </t>
  </si>
  <si>
    <t>https://www.mic.gov.py/mic/w/aud_interna/pdf/DICTAMEN%20DGAI%20N%C2%BA%2003_2022.pdf</t>
  </si>
  <si>
    <t>https://denuncias.gov.py/portal-publico</t>
  </si>
  <si>
    <t>desestimado</t>
  </si>
  <si>
    <t>supuesta infraccion a leyes especiales</t>
  </si>
  <si>
    <t xml:space="preserve">Durante los meses trabajos, el MIC se ha abocado en la reactivación económica desde las diferentes areas misionales que conforman esta Institución, asi como constan en el presente informe. </t>
  </si>
  <si>
    <t>Capacitación</t>
  </si>
  <si>
    <t>16 Asistencia Técnica a MiPYMES</t>
  </si>
  <si>
    <t>34 Consultores Empresariales Junior Formados en el marco del Núcleo de Asistencia Empresarial</t>
  </si>
  <si>
    <t>Brindar capacitación vitual y presencial enfocada en la formación empresarial y desarrollo de habiliddes gerenciales.</t>
  </si>
  <si>
    <t>Emprendedores, Mipymes, estudiantes, docentes</t>
  </si>
  <si>
    <t>Tres cursos realizados en la plataforma PCD "Arandú Rendá): https://campus.mitic.gov.py/?redirect=0</t>
  </si>
  <si>
    <t>Brindar asistencia  técnica para empresas con potencial de escalabilidad (PCM+PN)</t>
  </si>
  <si>
    <t>Estudiantes de últimos años en las Universidades Aliadas</t>
  </si>
  <si>
    <t>PUBLICADO ( A FALTA DE CALIFICACION)</t>
  </si>
  <si>
    <t>https://www.mic.gov.py/mic/w/mic/pdf/inciso_c/sueldos_202202-Feb.pdf</t>
  </si>
  <si>
    <t>A FALTA DE VENCIMIENTO PARA PUBLICACION</t>
  </si>
  <si>
    <t>Negociaciones para aceso a mercados de bienes, negociaciones de la Direccion Gral de Comercio Exterior</t>
  </si>
  <si>
    <t>Vinculado con el PEI en: OE1: Abrir y ampliar mercados</t>
  </si>
  <si>
    <t>El acceso a nuevos mercados y a preferencias arancelarias de los porductos nacionales</t>
  </si>
  <si>
    <t>https://documentos.mercosur.int/</t>
  </si>
  <si>
    <t>Registros de Importador otorgados</t>
  </si>
  <si>
    <t>Lograr una mayor formalidad en el sector comercial paraguayo que cuente con regulación de productos.</t>
  </si>
  <si>
    <t>Sector Comercial Formal, Consumidores</t>
  </si>
  <si>
    <t>REGISTROS DEL IMPORTADOR OTORGADOS ENERO A MARZO 2022</t>
  </si>
  <si>
    <t xml:space="preserve">Total </t>
  </si>
  <si>
    <t>IMPORTADOR DE PRODUCTOS DEL SECTOR CONFECCIONES</t>
  </si>
  <si>
    <t>ALAMBRES, ALAMBRONES, BARRAS DE HIERRO Y/O ACERO, TORRES Y CASTILLETES</t>
  </si>
  <si>
    <t>IMPORTADOR DE CALZADOS</t>
  </si>
  <si>
    <t>IMPORTADOR Y FABRICANTE DE CABLES</t>
  </si>
  <si>
    <t>IMPORTADOR DE CEMENTO</t>
  </si>
  <si>
    <t>IMPORTADOR Y FABRICANTE DE CABLES (NCM 8544)</t>
  </si>
  <si>
    <t>IMPORTADOR DE APARATOS TELEFONICOS CELULARES MOVILES</t>
  </si>
  <si>
    <t>IMPORTADOR DE SIDERURGICOS - Resoluciones 892 y 173</t>
  </si>
  <si>
    <t>EMPRESAS EXTINTORAS (Serv. de Verificacion, Mantenimiento y Recarga) -  Resolucion 916/10</t>
  </si>
  <si>
    <t>IMPORTADOR DE PARTES DE APARATOS TELEFONICOS CELULARES MOVILES</t>
  </si>
  <si>
    <t>IMPORTADOR DE PLACAS MADRES</t>
  </si>
  <si>
    <t>EMPRESAS EXTINTORAS (Ensambladoras de Extintores portatiles) -  Resolucion 916/10</t>
  </si>
  <si>
    <t>IMPORTADOR Y FABRICANTE DE PILAS Y BATERIAS</t>
  </si>
  <si>
    <t>FABRICANTES E IMPORTADOR DE LAMPARAS INCANDECENTES Y FLUORESCENTES</t>
  </si>
  <si>
    <t>IMPORTADOR DE AZUCAR</t>
  </si>
  <si>
    <t>IMPORTADOR DE CARNE</t>
  </si>
  <si>
    <t>EMPRESAS EXTINTORAS (Fabricacion de Recipientes para Extintores) -  Resolucion 916/10</t>
  </si>
  <si>
    <t>EMPRESAS EXTINTORAS (Verificacion de Recipientes para Extintores) -  Resolucion 916/10</t>
  </si>
  <si>
    <t>IMPORTADOR DE YERBA MATE</t>
  </si>
  <si>
    <t>Total general</t>
  </si>
  <si>
    <t>Fiscalizaciones realizadas por Comercio Interior</t>
  </si>
  <si>
    <t>Controlar el cumplimiento de los requisitos de seguridad, calidad y legalidad de los productos a disposición de los consumidores en los productos regulados por el MIC</t>
  </si>
  <si>
    <t>Sector Comercial Formal, Consumidores, Reguladores.</t>
  </si>
  <si>
    <t xml:space="preserve">Control de Agentes de Registro </t>
  </si>
  <si>
    <t>Publicar la nómina de Agentes de Registro autorizados y responsables de la identificación de los solicitantes y gestiones en
el proceso de solicitud de emisión/revocación de certificados digitales</t>
  </si>
  <si>
    <t>Ciudadanía en general que realicen que consuma los servicios de certificación</t>
  </si>
  <si>
    <t>Publicación de RAR (Registro de Agentes de Registro) sitio web acraíz</t>
  </si>
  <si>
    <t>Administración y control de la ICPP</t>
  </si>
  <si>
    <t xml:space="preserve">Prestación de servicios de la PKI Paraguay eficiente, disponible y acorde a la normativa vigente </t>
  </si>
  <si>
    <t>Ciudadanía en general que realiza transacciones electrónicas con firma digital</t>
  </si>
  <si>
    <t>Planillas de verificación y control</t>
  </si>
  <si>
    <t>Control del Sitio web del MIC y de las empresas prestadoras de servicios de certificación (PSC)</t>
  </si>
  <si>
    <t>Sitio web del Prestador de Servicios de Certificación disponible y con información adecuada a la normativa vigente</t>
  </si>
  <si>
    <t xml:space="preserve">Publicación de Listas y/o registros </t>
  </si>
  <si>
    <t>Cumplimiento de la normativa vigente</t>
  </si>
  <si>
    <t xml:space="preserve">Publicación de RAR en el sitio web institucional </t>
  </si>
  <si>
    <t>Reclamos de Comercio Electrónico procesados</t>
  </si>
  <si>
    <t>Protección de los derechos del consumidor en línea  referentes a operaciones de comercio  electrónico de acuerdo a las facultades atribuidas por el Decreto N° 1165/2014 reglamentario de la Ley N° 4868/2013, cuya autoridad de aplicación es el MIC a través de la DGFDyCE.</t>
  </si>
  <si>
    <t>Ciudadanía en general</t>
  </si>
  <si>
    <t>Expedientes ingresados por mesa de entrada de la Dirección General de Firma Digital y Comercio Electrónico, correo institucional info-dgfdce@mic.gov.py</t>
  </si>
  <si>
    <t>Asesoramiento y Promoción de oportunidades de negocios y normativas vinculadas a lo regulado en la Ley Nº 4017/2010, 4610/2012, 6822/2021 y Nº 4868/2013 socializadas y difundidas</t>
  </si>
  <si>
    <t>Promover, impulsar y difundir la normativa vigente que regula los servicios de certificacion, servicios de confianza y el comercio electrónico en el Paraguay</t>
  </si>
  <si>
    <t>sector público, privado y ciudadanía en general</t>
  </si>
  <si>
    <t>reuniones, consultas, charlas, etc.</t>
  </si>
  <si>
    <t>Reuniones de negociaciones de acceso a mercados de bienes, servicios, comercio electrónico y firma digital a nivel nacional e internacional</t>
  </si>
  <si>
    <t>Las reuniones de negociaciones de las delegaciones conformadas por técnicos especializados, busca elevar los estándares de disciplinas comerciales como el comercio electrónico; permitiendo el acceso balanceado y efectivo a los mercados de los estados partes o en su caso la profundización de acuerdos vigentes.</t>
  </si>
  <si>
    <t>Estados Partes, nivel regional e internacional</t>
  </si>
  <si>
    <t xml:space="preserve">https://www.mre.gov.py/index.php/noticias-de-embajadas-y-consulados/concluye-ronda-de-negociaciones-con-singapur                                                                                                                                                 https://www.mercosur.int/lanzamiento-de-la-iii-ronda-de-negociaciones-entre-el-mercosur-y-singapur/                                                                                                          </t>
  </si>
  <si>
    <t>SGT3-CG_2021_ACTA04_PT_Final_BR.pdf</t>
  </si>
  <si>
    <t>Registro de Prestadores de Servicios (REPSE)</t>
  </si>
  <si>
    <t>Formalización del Comercio de Servicios</t>
  </si>
  <si>
    <t>Personas físicas y jurídicas prestadoras de servicios</t>
  </si>
  <si>
    <t>https://micpy-my.sharepoint.com/personal/admorel_mic_gov_py/_layouts/15/onedrive.aspx?login_hint=admorel%40mic%2Egov%2Epy&amp;id=%2Fpersonal%2Fadmorel%5Fmic%5Fgov%5Fpy%2FDocuments%2FEvidencias%20Informe%20Parcial%20Rendici%C3%B3n%20de%20Cuentas%201er%2E%20Trimestre%202022</t>
  </si>
  <si>
    <t>Resolución Nº 239/2022</t>
  </si>
  <si>
    <t>Por la cual se prorroga hasta el 30 de setiembre de 2022, la entrada en vigencia de los incisos 8 y 9 del Artículo 5° y el inciso 4 del Artículo 7° de la Resolución N° 410 de fecha 10 de abril de 2017, y se abroga la Resolucion N° 930 de fecha 29 de diciembre De 2021.</t>
  </si>
  <si>
    <t>https://drive.google.com/file/d/1w7d2CmqP-MmR0pfeWL7_0LnWEq070RBp/view?usp=sharing</t>
  </si>
  <si>
    <t>Resolucion N° 44/2022</t>
  </si>
  <si>
    <t>Por el cual se establece el porcentaje minimo de mezcla obligatoria de biocombustible apto para la utilizacion en motorel diesel para el gasoil tipo III y se abroga la Resolucion N° 1085/2019</t>
  </si>
  <si>
    <t>https://micpy-my.sharepoint.com/:b:/g/personal/scomercio_mic_gov_py/EaDYuQ9aTvBIoJ1d66nZ8SwBsJjl5Dv1qZfeuI6bBtvbWg?e=MbrTha</t>
  </si>
  <si>
    <t>Dinamizar los procesos y trámites de manera electrónica para la facilitación del comercio en Paraguay</t>
  </si>
  <si>
    <t>29.700 UDS.</t>
  </si>
  <si>
    <t>Donación de un equipo de almacenamiento de alto rendimiento y disponibilidad compresión y depuración, para el Datacenter VUE</t>
  </si>
  <si>
    <t>http://www.vue.org.py/noticia_2021_donacion.php</t>
  </si>
  <si>
    <t xml:space="preserve">Actualización de reglamentaciones  </t>
  </si>
  <si>
    <t>Servicio de Certificación adecuado a estándares y buenas prácticas internacionales.</t>
  </si>
  <si>
    <t>Nueve Documentos técnicos PKI publicados y aprobados por Resolución Ministerial</t>
  </si>
  <si>
    <t>Reuniones de la Mesa de Trabajo Interinstitucional de la UIP</t>
  </si>
  <si>
    <t>Mesa de dialogo interinstitucional con las principales instituciones involucradas en la toma de decisiones que afectan al Comercio Exterior y, en particular, a la exportación de productos industriales</t>
  </si>
  <si>
    <t>Viceministerios de Industria y Comercio y Servicios</t>
  </si>
  <si>
    <t>Informes, Publicaciones en Redes Sociales</t>
  </si>
  <si>
    <t xml:space="preserve">Sitio web </t>
  </si>
  <si>
    <t>Sitio web institucional que disponibiliza información relativa a los servicios de certificación y comercio electrónico</t>
  </si>
  <si>
    <t>Dirección Gral. de Firma Digital y Comercio Electrónico</t>
  </si>
  <si>
    <t>www.acraiz.gov.py</t>
  </si>
  <si>
    <t>correo electrónico</t>
  </si>
  <si>
    <t xml:space="preserve">correo electrónico institucional disponibles como canal de comunicación oficial con la ciudadanía </t>
  </si>
  <si>
    <t>info-dgfdce@mic.gov.py</t>
  </si>
  <si>
    <t>Primer trimestre</t>
  </si>
  <si>
    <t>5°</t>
  </si>
  <si>
    <t>6°</t>
  </si>
  <si>
    <t>7°</t>
  </si>
  <si>
    <t>8°</t>
  </si>
  <si>
    <r>
      <rPr>
        <sz val="14"/>
        <rFont val="Montserrate"/>
      </rPr>
      <t>187</t>
    </r>
    <r>
      <rPr>
        <sz val="12"/>
        <rFont val="Montserrate"/>
      </rPr>
      <t xml:space="preserve"> nuevos registro
</t>
    </r>
    <r>
      <rPr>
        <sz val="14"/>
        <rFont val="Montserrate"/>
      </rPr>
      <t>289</t>
    </r>
    <r>
      <rPr>
        <sz val="12"/>
        <rFont val="Montserrate"/>
      </rPr>
      <t xml:space="preserve"> registros renovados</t>
    </r>
  </si>
  <si>
    <t>"Sesquicentenario de la Epopeya Naciona11864 -1870"
PRESIDENCIA de la REPÚBLICA del PARAGUAY
MINISTERIO de INDUSTRIA y COMERCIO
Decreto N° OPY
POR EL CUAL SE NOMBRA A LA SEÑORA ESTEFANÍA EUGENIA
LATERZA DE LOS RÍOS COMO VICEMINISTRA DE LA RED DE
INVERSIONES Y EXPORTACIONES (REDIEX), DEPENDIENTE DEL
MINISTERIO DE INDUSTRIA Y COMERCIO
Asunción,15 de 4.-?5"-- de 2022
VISTO: La Nota S.1V.° 3/2022 del Ministerio de Industria y Comercio, por la cual
se solicita el nombramiento de la señora Estefanía Eugenia Laterza de los
Ríos como Viceministra de la Red de Inversiones y Exportaciones
(REDIEX), dependiente de la mencionada Secretaría de Estado; y
CONSIDERANDO: Que el artículo 238, numeral 6), de la Constitución faculta a
quien ejerce la Presidencia de la República a nombrar y
remover por sí a los funcionarios de la Administración
Pública.
Que por Decreto N° 6559 del 30 de diciembre de 2021, "Por
el cual se modifica el artículo 3° del Decreto N.° 4328 del 20 de
diciembre de 2004, "Por el cual se aprueba el Plan Nacional
de Exportación y se crea la Red de Inversiones y Exportaciones
REDIEX, dependiente del Ministerio de Industria y Comercio",
se estableció que la Red de Inversiones y Exportaciones
(REDIEX) estará a cargo de un Viceministro, quien será
nombrado por decreto del Poder Ejecutivo.
Que por Resolución N.° 778 del 10 de diciembre de 2021, el
Ministerio de Relaciones Exteriores autorizó la comisión de</t>
  </si>
  <si>
    <t>ODS 8 Promover el crecimiento económico sostenido, inclusivo y sostenible,
el empleo pleno y productivo y el trabajo decente para todos</t>
  </si>
  <si>
    <t>https://www.mic.gov.py/mic/w/contenido.php?pagina=1&amp;id=2475</t>
  </si>
  <si>
    <t>Instalacion de la Mesa empresarial conjuntamente con la SENAC. Avances en el Sello Pro integridad a ser lanzado en mayo del corriente. El Sello Integridad tiene como objetivo premiar a todas las empresas que cumplan con las politicas compliance con un distintivo reputacional y que lograra mejorar el clima de negocios</t>
  </si>
  <si>
    <t xml:space="preserve">Reuniones presenciales, fotos,reuniones virtuales </t>
  </si>
  <si>
    <t>Instalacion del Proyecto de Integridad, pendiente de lanzamiento Sello Pro Integridad mayo del 2022</t>
  </si>
  <si>
    <t>Asistencia Técnica a MIPYMES</t>
  </si>
  <si>
    <t>Gestionar la articulación de las instituciones de triple hélice en el marco del Sistema Nacional de MIPYMES para ejecutar programas, proyectos y actividades de fortalecimiento de las MIPYMES</t>
  </si>
  <si>
    <t>Gestionar la Alianza Estado - Academia - Empresa (Art. 17 Ley 4457/12)</t>
  </si>
  <si>
    <t>Emprendedores, Mipymes y comunidad en general</t>
  </si>
  <si>
    <t>https://www.facebook.com/adm.uamericana/videos/4954206571359652/?extid=NS-UNK-UNK-UNK-IOS_GK0T-GK1C&amp;ref=sharing</t>
  </si>
  <si>
    <t xml:space="preserve">Consultorios Empresariales implementados con la Metodología NAE Núcleo de Asistencia Empresarial </t>
  </si>
  <si>
    <t>https://www.youtube.com/watch?v=ZSzAM2nWIYY</t>
  </si>
  <si>
    <t>Formación de Consultores Junior NAE (Núcleo de Asistencia Empresarial)</t>
  </si>
  <si>
    <t>Desarrollar Programas de Capacitación en Gestión empresarial virtual y presencial, sincrona y asincrona</t>
  </si>
  <si>
    <t>Promover servicios y acciones de capacitación y asistencia técnica (Art. 16 Ley 4457/12)</t>
  </si>
  <si>
    <t>Plataforma PCD "Arandú Rendá): https://campus.mitic.gov.py/?redirect=0 
Publicación de cursos lanzados 2022: https://www.mipymes.gov.py/capacitacion/ 
Grabación del Curso 1: https://www.youtube.com/watch?v=DtDYjsDRrDg 
Grabación del Curso 2: 
https://www.youtube.com/watch?v=QdG2VKUtW3g 
Grabación del Curso 3: https://www.youtube.com/watch?v=n6WQU-v-z_c</t>
  </si>
  <si>
    <t>https://micpy-my.sharepoint.com/personal/rosmery_mic_gov_py/_layouts/15/AccessDenied.aspx?Source=https%3A%2F%2Fmicpy%2Dmy%2Esharepoint%2Ecom%2Fpersonal%2Frosmery%5Fmic%5Fgov%5Fpy%2FDocuments%2FDGCGAT%202021%2FPCM%2FPCM%20Carpeta%20de%20Evidencias%20Visitas%20in%20situ%202022%3Fcsf%3D1%26web%3D1%26e%3DBOCIML%26cid%3D6c25155b%2D910b%2D43b2%2D819f%2D218ab82441ff&amp;correlation=f07931a0%2D30c3%2D1000%2D8e51%2Dfe90afd27a62&amp;Type=item&amp;name=7279a48c%2D765f%2D4b6e%2D97ef%2D5aadef150eff&amp;listItemId=7869</t>
  </si>
  <si>
    <t>INDUSTRIA</t>
  </si>
  <si>
    <t>COMERCIO Y SERVICIOS</t>
  </si>
  <si>
    <t>UNIDAD DE TRANSPARENCIA Y ANTICORRUPCION</t>
  </si>
  <si>
    <t>Certificados de Producto y Empleo Nacional</t>
  </si>
  <si>
    <t>Acceso margen de preferencia  del 40% en Licitaciones Publicas Nacionales</t>
  </si>
  <si>
    <t>Todas las empresas nacionales registradas en el RIEL y en REPSE</t>
  </si>
  <si>
    <t xml:space="preserve">Avance de metas mensual DGFI-DPEN </t>
  </si>
  <si>
    <t>Constancias de Registro Industrial en Linea RIEL</t>
  </si>
  <si>
    <t>Registro de Nuevas Industrias , para acceder a beneficios del MIC</t>
  </si>
  <si>
    <t>Todos los establecimientos industriales del pais</t>
  </si>
  <si>
    <t>Avance de metas mensual DGPI-RIEL-EVIDENCIAS</t>
  </si>
  <si>
    <t>Solicitudes de Importacion de Materias Primas Dto. 11771/00</t>
  </si>
  <si>
    <t>Arancel aduanero cero para importaciones de Materias Primas e insumos según Dcrto 11771/00</t>
  </si>
  <si>
    <t>Todos los establecimientos industriales del pais registrados en el RIEL</t>
  </si>
  <si>
    <t>Avance de metas mensual DGFI-DRE</t>
  </si>
  <si>
    <t>Aprobacion de proyectos de inversion de la Ley 60/90</t>
  </si>
  <si>
    <t>Incentivos fiscales para proyectos de inversion</t>
  </si>
  <si>
    <t xml:space="preserve">Todos los inversionistas nacionales y extranjeros que deseen invertir en el Paraguay </t>
  </si>
  <si>
    <t>Avance de metas mensual DGFI-DDI</t>
  </si>
  <si>
    <t>SUACE</t>
  </si>
  <si>
    <t>Apertura de nuevas empresas jurídicas</t>
  </si>
  <si>
    <t>potenciales empresarios, profesionales, otros</t>
  </si>
  <si>
    <t>avance de metas SUACE</t>
  </si>
  <si>
    <t>EMISIÓN DE CONSTANCIA DEL INVERSIONISTA EXTRANJERO</t>
  </si>
  <si>
    <t>potenciales inversionistas extranjeros</t>
  </si>
  <si>
    <t xml:space="preserve">Verificación, seguimiento y control a las industrias beneficiadas con los incentivos entregados(destino y uso)
</t>
  </si>
  <si>
    <t>Monto de Exportaciones bajo el Régimen de Maquila (En millones de US$)</t>
  </si>
  <si>
    <t xml:space="preserve">Alcance  Nacional </t>
  </si>
  <si>
    <t>INFORMACION PROVEIDA POR MAQULA</t>
  </si>
  <si>
    <t>Fortalecer Sectores económicos (industriales, comercios y de servicios) que apunten a diversificar la oferta exportable.</t>
  </si>
  <si>
    <t>Empresas industriales beneficiadas con los incentivos, verificadas.</t>
  </si>
  <si>
    <t>https://micpy-my.sharepoint.com/:x:/g/personal/bianca_balbuena_mic_gov_py/EQvqQT7OGWBKtjkYQiIAVJUBVaj7yYuK9S3AO8KxvZ61AQ?e=4Nx4Qu</t>
  </si>
  <si>
    <t>Monto de Inversiones bajo el Régimen de 60.90 y Maquila (En millones de US$)</t>
  </si>
  <si>
    <t>Empleos vinculado a las inversiones  bajo el Régimen de 60.90 y Maquila</t>
  </si>
  <si>
    <t xml:space="preserve">INDUSTRIA </t>
  </si>
  <si>
    <t>Reuniones de Negociación en el marco del Tratado de MERCOSUR</t>
  </si>
  <si>
    <t>Reuniones según temas sectoriales a ser tratados en las negociaciones internacionales, en el ámbito del GMC, la CCM, CT Nº1 de los SGT Nº 3, 7 y 12, para la negoción de  aranceles y acuerdos.</t>
  </si>
  <si>
    <t>Viceministro de Industria - Dirección General de Política Industrial</t>
  </si>
  <si>
    <t>Correos electrónicos circulados, informes de reuniones internacionales.</t>
  </si>
  <si>
    <t>Reuniones de Negociación en el marco del  MERCOSUR con la UE</t>
  </si>
  <si>
    <t>Reuniones en el ámbito del Mercosur y la UE para la negociación de acuerdo de libre comercio (culminación)</t>
  </si>
  <si>
    <t>Reuniones de Negociación en el ámbito del MERCOSUR con otros países.</t>
  </si>
  <si>
    <t>Reuniones de Negociación con Canadá, Corea, Singapur, Egipto y otros países, para la negociación de acuerdos.</t>
  </si>
  <si>
    <t>Proyecto MIC-KATECH</t>
  </si>
  <si>
    <t>Reuniones mensuales referentes a avances en el proyecto MIC-KATECH</t>
  </si>
  <si>
    <t>Proyecto MIC-HRI (Hyundai Research Institute)</t>
  </si>
  <si>
    <t>Reuniones mensuales referentes a avances en el proyecto MIC-HRI (Hyundai Research Institute)</t>
  </si>
  <si>
    <t xml:space="preserve">Lanzamiento conovocatoria NAE FCE-UNA 2022
https://micpy-my.sharepoint.com/:x:/g/personal/rosmery_mic_gov_py/EeqXKC4FEdVHiN5dqz3GCnIB6gFF4-7UbmsWZ24swlrtAw?e=mqK1zW
LISTADO DE CONSULTORES JUNIOR FCE-UNA https://www.facebook.com/extensionfceuna/posts/-n%C3%BAcleo-de-asistencia-empresarial-nae-%EF%B8%8F-herramientas-de-apoyo-para-mipymes-progr/157188646015458/  https://www.facebook.com/extensionfceuna/posts/157188646015458/
</t>
  </si>
  <si>
    <t xml:space="preserve">aun no calificado </t>
  </si>
  <si>
    <t>El plan piloto sitema de trazabilidad de productos frutihorticolas actualmente se encuentra en  porceso de implementacion, se realizo la carga inicial de localizacion geografica de las fincas y parcelas de los porductores de tomate  de la zona del departamento de Caaguaú, aguardando la etapa de la cosecha para la carga del resultado de la planificación, previsto para el mes de mayo 2022</t>
  </si>
  <si>
    <t>https://micpy-my.sharepoint.com/:f:/g/personal/scomercio_mic_gov_py/Et4ctk4QVc5Dhlp-fcQnpmABvPkzqtVoY0JqwOML_IO2qQ?e=UVn9Ss</t>
  </si>
  <si>
    <t xml:space="preserve">Se realizaron reuniones interinstitucionales con autoridades del Dpto. de Boquerón y Alto Paraguay a fin de poner a conocimiento de las autoridades el nuevo Plan Nacional de Logistica Paraguay 2030
</t>
  </si>
  <si>
    <t>https://micpy-my.sharepoint.com/:f:/g/personal/scomercio_mic_gov_py/Es9s6yatIt5Ek-TD9mBOvn4BFPX_SCMnPoju3yl4wcETLQ?e=WDPT33</t>
  </si>
  <si>
    <t xml:space="preserve">Reunion mesa empresarial </t>
  </si>
  <si>
    <t>https://transparencia.gov.py/index.php/noticias/la-senac-presenta-mesa-empresarial-de-integridad-y-compliance</t>
  </si>
  <si>
    <t xml:space="preserve">Lazamiento de Mesa empresarial- Mesa de dialogo interinstitucional con los principales exponentes de empresas privadas con el fin de promover politicas compliance dentro del sector </t>
  </si>
  <si>
    <t>UTA MIC - SENAC</t>
  </si>
  <si>
    <t xml:space="preserve">UTA MIC </t>
  </si>
  <si>
    <t>En pro del Lanzamiento del Sello Integridad</t>
  </si>
  <si>
    <t xml:space="preserve">5. Promoción y Formalización de la Competitividad y Desarrollo de las MIPYMES </t>
  </si>
  <si>
    <t>ODS 8 Promover el crecimiento económico sostenido, inclusivo y sostenible, el empleo pleno y productivo y el trabajo decente para todos</t>
  </si>
  <si>
    <t>Sensibilización, formalización, registro, categorización y certificación de Mipymes formalizadas, para el acceso a beneficios y a canales de comercialización.</t>
  </si>
  <si>
    <t>https://www.mipymes.gov.py/formalizacion/</t>
  </si>
  <si>
    <t>Las exportaciones contribuyen al desarrollo económico de un país gracias a la generación de divisas y empleos que estas aportan a la economía nacional del país y que estan siendo apoyados por Rediex a través de un proyecto que pretende potenciar diversos sectores.</t>
  </si>
  <si>
    <t>https://micpy-my.sharepoint.com/:b:/g/personal/pbenitez_rediex_gov_py/ETGmj9eOqCJNgjLSAOdV_OwBLxE_D2AP9Ks9VNt2Nep5_A?e=L5wYoc</t>
  </si>
  <si>
    <t>https://www.sfp.gov.py/sfp/archivos/documentos/100_Enero_2022_8t765xeo.pdf</t>
  </si>
  <si>
    <r>
      <rPr>
        <sz val="10"/>
        <rFont val="Montserrate"/>
      </rPr>
      <t>ODS 8</t>
    </r>
    <r>
      <rPr>
        <sz val="12"/>
        <rFont val="Montserrate"/>
      </rPr>
      <t xml:space="preserve"> Promover el crecimiento económico sostenido, inclusivo y sostenible,
el empleo pleno y productivo y el trabajo decente para todos</t>
    </r>
  </si>
  <si>
    <t>ODS 8 Promover el crecimiento económico sostenido, inclusivo y sostenible,
el empleo pleno y productivo y el trabajo decente para todos. Objetivo PND2030. 3.2 Atraccion de  Inversiones, comercio exterior e imagen Pais</t>
  </si>
  <si>
    <t xml:space="preserve">La Inversión Extranjera Directa (IED) es un pilar fundamental de la política de desarrollo económico ya que tiene un impacto directo e indirecto en diversas áreas de la economía y productividad local y en ingresos fiscales. De hecho, la IED es una de las principales fuentes de financiación externa para las economías en desarrollo. </t>
  </si>
  <si>
    <t>https://micpy-my.sharepoint.com/:b:/g/personal/pbenitez_rediex_gov_py/EV6cZIn6INBAm2jrULkwt5sBW7IKYyfyXt4ht_1akOlqZw?e=dPnMf4</t>
  </si>
  <si>
    <t>Reunion virtuales y presenciales  del proyecto Trilateral Brasil. Paraguay y Alemania</t>
  </si>
  <si>
    <t xml:space="preserve">2 REUNIONES GMC; 3 REUNIONES CCM; 2 REUNIONES CT1; 1 REUNION SGT 3 </t>
  </si>
  <si>
    <t>1 REUNION</t>
  </si>
  <si>
    <t>4 REUNIONES</t>
  </si>
  <si>
    <t>2 REUNIONES</t>
  </si>
  <si>
    <t>ODS 8 Promover el crecimiento económico sostenido, inclusivo y sostenible,</t>
  </si>
  <si>
    <t>El Régimen de Maquila y la Ley 60/90 son instrumentos sumamente importantes para la atracción de inversión extranjera directa como así también para incentivar la inversión de capital local. Las estadísticas de los últimos años demuestran el impacto que ambos instrumentos han tenido en la economía nacional con el incrementando la inversión en bienes de capital y con el aumento de la mano de obra empleada.</t>
  </si>
  <si>
    <t>https://micpy-my.sharepoint.com/personal/bianca_balbuena_mic_gov_py/_layouts/15/onedrive.aspx?id=%2Fpersonal%2Fbianca%5Fbalbuena%5Fmic%5Fgov%5Fpy%2FDocuments%2FAVANCE%20DE%20METAS%20%2D%202022%2FCNIME%2FINDICADORES%20DEL%20PEI%20%2D%20MAQUILA%20META%202022%20%2D%20Maquila%2Epdf&amp;parent=%2Fpersonal%2Fbianca%5Fbalbuena%5Fmic%5Fgov%5Fpy%2FDocuments%2FAVANCE%20DE%20METAS%20%2D%202022%2FCNIME&amp;wdLOR=c7689C831%2D922F%2D4012%2D87A5%2DA4ED765EBFFB&amp;ga=1</t>
  </si>
  <si>
    <t xml:space="preserve"> ODS 8 Promover el crecimiento económico sostenido, inclusivo y sostenible,</t>
  </si>
  <si>
    <t>Todos los países establecen Políticas de Compras Públicas con las cuales garantizar una provisión adecuada de bienes y servicios al Estado, y a la vez también, asegurar una participación adecuada de empresas locales en los procesos licitatorios. La Emisión del Certificado de Producto y Empleo Nacional constituye un instrumento fundamental para el logro de esta Política.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</si>
</sst>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mmmm/yyyy"/>
  </numFmts>
  <fonts count="32">
    <font>
      <sz val="11"/>
      <color theme="1"/>
      <name val="Calibri"/>
      <charset val="134"/>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charset val="134"/>
      <scheme val="minor"/>
    </font>
    <font>
      <sz val="11"/>
      <color theme="1"/>
      <name val="Calibri"/>
      <charset val="134"/>
      <scheme val="minor"/>
    </font>
    <font>
      <b/>
      <u/>
      <sz val="18"/>
      <name val="Montserrate"/>
    </font>
    <font>
      <sz val="11"/>
      <color theme="1"/>
      <name val="Montserrate"/>
    </font>
    <font>
      <sz val="12"/>
      <color theme="1"/>
      <name val="Montserrate"/>
    </font>
    <font>
      <b/>
      <sz val="11"/>
      <color theme="1"/>
      <name val="Montserrate"/>
    </font>
    <font>
      <sz val="11"/>
      <name val="Montserrate"/>
    </font>
    <font>
      <b/>
      <u/>
      <sz val="16"/>
      <name val="Montserrate"/>
    </font>
    <font>
      <sz val="12"/>
      <name val="Montserrate"/>
    </font>
    <font>
      <u/>
      <sz val="11"/>
      <name val="Montserrate"/>
    </font>
    <font>
      <b/>
      <sz val="12"/>
      <name val="Montserrate"/>
    </font>
    <font>
      <b/>
      <sz val="11"/>
      <name val="Montserrate"/>
    </font>
    <font>
      <b/>
      <sz val="8"/>
      <name val="Montserrate"/>
    </font>
    <font>
      <sz val="8"/>
      <name val="Montserrate"/>
    </font>
    <font>
      <sz val="14"/>
      <name val="Montserrate"/>
    </font>
    <font>
      <u/>
      <sz val="12"/>
      <name val="Montserrate"/>
    </font>
    <font>
      <sz val="10"/>
      <name val="Montserrate"/>
    </font>
    <font>
      <u/>
      <sz val="11"/>
      <color rgb="FF0000FF"/>
      <name val="Calibri"/>
      <family val="2"/>
      <scheme val="minor"/>
    </font>
    <font>
      <sz val="15"/>
      <name val="Montserrate"/>
    </font>
    <font>
      <b/>
      <u/>
      <sz val="14"/>
      <name val="Montserrate"/>
    </font>
    <font>
      <b/>
      <sz val="14"/>
      <name val="Montserrate"/>
    </font>
    <font>
      <b/>
      <u/>
      <sz val="13"/>
      <name val="Montserrate"/>
    </font>
    <font>
      <sz val="13"/>
      <name val="Montserrate"/>
    </font>
    <font>
      <b/>
      <u/>
      <sz val="12"/>
      <name val="Montserrate"/>
    </font>
    <font>
      <b/>
      <sz val="13"/>
      <name val="Montserrate"/>
    </font>
    <font>
      <u/>
      <sz val="11"/>
      <name val="Calibri"/>
      <charset val="134"/>
      <scheme val="minor"/>
    </font>
    <font>
      <u/>
      <sz val="12"/>
      <color theme="10"/>
      <name val="Montserrate"/>
    </font>
    <font>
      <u/>
      <sz val="8"/>
      <name val="Montserrate"/>
    </font>
  </fonts>
  <fills count="11">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rgb="FF7030A0"/>
        <bgColor indexed="64"/>
      </patternFill>
    </fill>
    <fill>
      <patternFill patternType="solid">
        <fgColor theme="5" tint="0.39997558519241921"/>
        <bgColor theme="4" tint="0.79998168889431442"/>
      </patternFill>
    </fill>
    <fill>
      <patternFill patternType="solid">
        <fgColor rgb="FFF4B083"/>
        <bgColor rgb="FFF4B083"/>
      </patternFill>
    </fill>
    <fill>
      <patternFill patternType="solid">
        <fgColor theme="5" tint="0.39997558519241921"/>
        <bgColor rgb="FFF4B083"/>
      </patternFill>
    </fill>
    <fill>
      <patternFill patternType="solid">
        <fgColor theme="5" tint="0.39997558519241921"/>
        <bgColor rgb="FF000000"/>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s>
  <cellStyleXfs count="7">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 fillId="0" borderId="0">
      <alignment vertical="center"/>
    </xf>
    <xf numFmtId="41"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alignment vertical="center"/>
    </xf>
  </cellStyleXfs>
  <cellXfs count="240">
    <xf numFmtId="0" fontId="0" fillId="0" borderId="0" xfId="0">
      <alignment vertical="center"/>
    </xf>
    <xf numFmtId="0" fontId="2" fillId="0" borderId="0" xfId="0" applyFont="1">
      <alignment vertical="center"/>
    </xf>
    <xf numFmtId="0" fontId="0" fillId="0" borderId="0" xfId="0" applyFill="1">
      <alignment vertical="center"/>
    </xf>
    <xf numFmtId="0" fontId="0" fillId="5" borderId="0" xfId="0" applyFill="1">
      <alignment vertical="center"/>
    </xf>
    <xf numFmtId="0" fontId="0" fillId="5" borderId="0" xfId="0" applyFill="1" applyBorder="1">
      <alignment vertical="center"/>
    </xf>
    <xf numFmtId="0" fontId="0" fillId="6" borderId="0" xfId="0" applyFill="1">
      <alignment vertical="center"/>
    </xf>
    <xf numFmtId="0" fontId="7" fillId="0" borderId="0" xfId="0" applyFont="1" applyAlignment="1">
      <alignment vertical="center" wrapText="1"/>
    </xf>
    <xf numFmtId="0" fontId="9" fillId="0" borderId="0" xfId="0" applyFont="1" applyAlignment="1">
      <alignment vertical="center" wrapText="1"/>
    </xf>
    <xf numFmtId="0" fontId="7" fillId="5" borderId="0" xfId="0" applyFont="1" applyFill="1" applyAlignment="1">
      <alignment vertical="center" wrapText="1"/>
    </xf>
    <xf numFmtId="0" fontId="7" fillId="5" borderId="0" xfId="0" applyFont="1" applyFill="1" applyBorder="1" applyAlignment="1">
      <alignment vertical="center" wrapText="1"/>
    </xf>
    <xf numFmtId="0" fontId="7" fillId="0" borderId="0" xfId="0" applyFont="1" applyFill="1" applyAlignment="1">
      <alignment vertical="center" wrapText="1"/>
    </xf>
    <xf numFmtId="0" fontId="10" fillId="0" borderId="0" xfId="0" applyFont="1" applyAlignment="1">
      <alignment horizontal="left" vertical="center" wrapText="1"/>
    </xf>
    <xf numFmtId="41" fontId="10" fillId="0" borderId="0" xfId="4" applyFont="1" applyAlignment="1">
      <alignment horizontal="left" vertical="center" wrapText="1"/>
    </xf>
    <xf numFmtId="0" fontId="13" fillId="4" borderId="1" xfId="2" applyFont="1" applyFill="1" applyBorder="1" applyAlignment="1">
      <alignment horizontal="left" vertical="center" wrapText="1"/>
    </xf>
    <xf numFmtId="10" fontId="12" fillId="4" borderId="1" xfId="0" applyNumberFormat="1" applyFont="1" applyFill="1" applyBorder="1" applyAlignment="1">
      <alignment horizontal="left" vertical="center" wrapText="1"/>
    </xf>
    <xf numFmtId="0" fontId="15" fillId="4" borderId="1"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7" fillId="4" borderId="1" xfId="0" applyFont="1" applyFill="1" applyBorder="1" applyAlignment="1">
      <alignment horizontal="left" wrapText="1"/>
    </xf>
    <xf numFmtId="0" fontId="16" fillId="7" borderId="1" xfId="0" applyFont="1" applyFill="1" applyBorder="1" applyAlignment="1">
      <alignment horizontal="left" wrapText="1"/>
    </xf>
    <xf numFmtId="9" fontId="12" fillId="4" borderId="1" xfId="5" applyFont="1" applyFill="1" applyBorder="1" applyAlignment="1">
      <alignment horizontal="left" vertical="center" wrapText="1"/>
    </xf>
    <xf numFmtId="0" fontId="12" fillId="8" borderId="16" xfId="0" applyFont="1" applyFill="1" applyBorder="1" applyAlignment="1">
      <alignment horizontal="left" vertical="center" wrapText="1"/>
    </xf>
    <xf numFmtId="0" fontId="10" fillId="4" borderId="1" xfId="3" applyFont="1" applyFill="1" applyBorder="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12" fillId="4" borderId="1" xfId="0" applyFont="1" applyFill="1" applyBorder="1" applyAlignment="1">
      <alignment horizontal="center" vertical="center" wrapText="1"/>
    </xf>
    <xf numFmtId="164" fontId="12" fillId="9" borderId="1" xfId="0" applyNumberFormat="1" applyFont="1" applyFill="1" applyBorder="1" applyAlignment="1">
      <alignment horizontal="left" vertical="center" wrapText="1"/>
    </xf>
    <xf numFmtId="14" fontId="12" fillId="4" borderId="1" xfId="0" applyNumberFormat="1" applyFont="1" applyFill="1" applyBorder="1" applyAlignment="1">
      <alignment horizontal="left" vertical="center" wrapText="1"/>
    </xf>
    <xf numFmtId="14" fontId="12" fillId="4" borderId="1" xfId="0" applyNumberFormat="1" applyFont="1" applyFill="1" applyBorder="1" applyAlignment="1">
      <alignment vertical="center" wrapText="1"/>
    </xf>
    <xf numFmtId="0" fontId="20" fillId="4" borderId="1" xfId="0" applyFont="1" applyFill="1" applyBorder="1" applyAlignment="1">
      <alignment horizontal="center" vertical="center" wrapText="1"/>
    </xf>
    <xf numFmtId="14" fontId="20" fillId="4" borderId="1" xfId="0" applyNumberFormat="1" applyFont="1" applyFill="1" applyBorder="1" applyAlignment="1">
      <alignment vertical="center" wrapText="1"/>
    </xf>
    <xf numFmtId="41" fontId="12" fillId="4" borderId="1" xfId="4" applyFont="1" applyFill="1" applyBorder="1" applyAlignment="1">
      <alignment horizontal="left" vertical="center" wrapText="1"/>
    </xf>
    <xf numFmtId="3" fontId="15" fillId="4" borderId="1" xfId="0" applyNumberFormat="1" applyFont="1" applyFill="1" applyBorder="1" applyAlignment="1">
      <alignment horizontal="left" vertical="center" wrapText="1"/>
    </xf>
    <xf numFmtId="3" fontId="15" fillId="4" borderId="1" xfId="0" applyNumberFormat="1" applyFont="1" applyFill="1" applyBorder="1" applyAlignment="1">
      <alignment horizontal="center" vertical="center" wrapText="1"/>
    </xf>
    <xf numFmtId="3" fontId="10" fillId="4" borderId="1" xfId="0" applyNumberFormat="1" applyFont="1" applyFill="1" applyBorder="1" applyAlignment="1">
      <alignment horizontal="left" vertical="center" wrapText="1"/>
    </xf>
    <xf numFmtId="3" fontId="10" fillId="4" borderId="1" xfId="0" applyNumberFormat="1" applyFont="1" applyFill="1" applyBorder="1" applyAlignment="1">
      <alignment horizontal="center" vertical="center" wrapText="1"/>
    </xf>
    <xf numFmtId="0" fontId="12" fillId="4" borderId="0" xfId="0" applyFont="1" applyFill="1">
      <alignment vertical="center"/>
    </xf>
    <xf numFmtId="0" fontId="13" fillId="4" borderId="1" xfId="1" applyFont="1" applyFill="1" applyBorder="1" applyAlignment="1">
      <alignment horizontal="left" vertical="center" wrapText="1"/>
    </xf>
    <xf numFmtId="0" fontId="12" fillId="4" borderId="1" xfId="0" applyFont="1" applyFill="1" applyBorder="1" applyAlignment="1">
      <alignment horizontal="left" vertical="center" wrapText="1"/>
    </xf>
    <xf numFmtId="0" fontId="12" fillId="9"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8" borderId="17" xfId="0" applyFont="1" applyFill="1" applyBorder="1" applyAlignment="1">
      <alignment horizontal="left" vertical="center" wrapText="1"/>
    </xf>
    <xf numFmtId="0" fontId="12" fillId="8" borderId="0" xfId="0" applyFont="1" applyFill="1" applyAlignment="1">
      <alignment horizontal="left" vertical="center" wrapText="1"/>
    </xf>
    <xf numFmtId="0" fontId="10" fillId="4" borderId="2" xfId="3" applyFont="1" applyFill="1" applyBorder="1" applyAlignment="1">
      <alignment horizontal="left" vertical="center" wrapText="1"/>
    </xf>
    <xf numFmtId="0" fontId="10" fillId="4" borderId="3" xfId="3" applyFont="1" applyFill="1" applyBorder="1" applyAlignment="1">
      <alignment horizontal="left" vertical="center" wrapText="1"/>
    </xf>
    <xf numFmtId="0" fontId="10" fillId="0" borderId="0" xfId="0" applyFont="1" applyAlignment="1">
      <alignment horizontal="left" vertical="center" wrapText="1"/>
    </xf>
    <xf numFmtId="9" fontId="12" fillId="4" borderId="1" xfId="0" applyNumberFormat="1"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2" xfId="0" applyFont="1" applyFill="1" applyBorder="1" applyAlignment="1">
      <alignment horizontal="center" vertical="center" wrapText="1"/>
    </xf>
    <xf numFmtId="0" fontId="12" fillId="8" borderId="2" xfId="0" applyFont="1" applyFill="1" applyBorder="1" applyAlignment="1">
      <alignment horizontal="left" vertical="center" wrapText="1"/>
    </xf>
    <xf numFmtId="0" fontId="12" fillId="8" borderId="3" xfId="0" applyFont="1" applyFill="1" applyBorder="1" applyAlignment="1">
      <alignment horizontal="left" vertical="center" wrapText="1"/>
    </xf>
    <xf numFmtId="0" fontId="12" fillId="8" borderId="18" xfId="0" applyFont="1" applyFill="1" applyBorder="1" applyAlignment="1">
      <alignment horizontal="left" vertical="center" wrapText="1"/>
    </xf>
    <xf numFmtId="0" fontId="19" fillId="8" borderId="2"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3" fillId="4" borderId="2" xfId="1" applyFont="1" applyFill="1" applyBorder="1" applyAlignment="1">
      <alignment horizontal="left" vertical="center" wrapText="1"/>
    </xf>
    <xf numFmtId="0" fontId="13" fillId="4" borderId="1" xfId="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3" xfId="0"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7" xfId="1" applyFont="1" applyFill="1" applyBorder="1" applyAlignment="1">
      <alignment horizontal="left" vertical="center" wrapText="1"/>
    </xf>
    <xf numFmtId="0" fontId="13" fillId="4" borderId="13" xfId="1" applyFont="1" applyFill="1" applyBorder="1" applyAlignment="1">
      <alignment vertical="center" wrapText="1"/>
    </xf>
    <xf numFmtId="0" fontId="12" fillId="4" borderId="13" xfId="0" applyFont="1" applyFill="1" applyBorder="1" applyAlignment="1">
      <alignment vertical="center" wrapText="1"/>
    </xf>
    <xf numFmtId="0" fontId="12" fillId="8" borderId="0" xfId="0" applyFont="1" applyFill="1" applyBorder="1" applyAlignment="1">
      <alignment horizontal="left" vertical="center" wrapText="1"/>
    </xf>
    <xf numFmtId="0" fontId="12" fillId="8" borderId="21" xfId="0" applyFont="1" applyFill="1" applyBorder="1" applyAlignment="1">
      <alignment horizontal="left" vertical="center" wrapText="1"/>
    </xf>
    <xf numFmtId="0" fontId="12" fillId="8" borderId="8"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9" fillId="4" borderId="1" xfId="1" applyFont="1" applyFill="1" applyBorder="1" applyAlignment="1">
      <alignment horizontal="center" vertical="center" wrapText="1"/>
    </xf>
    <xf numFmtId="0" fontId="13" fillId="4" borderId="1" xfId="1" applyFont="1" applyFill="1" applyBorder="1" applyAlignment="1">
      <alignment horizontal="left" vertical="center" wrapText="1"/>
    </xf>
    <xf numFmtId="0" fontId="12" fillId="4" borderId="1" xfId="0" applyFont="1" applyFill="1" applyBorder="1" applyAlignment="1">
      <alignment vertical="center" wrapText="1"/>
    </xf>
    <xf numFmtId="0" fontId="12" fillId="8"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3" fillId="0" borderId="0" xfId="1" applyFont="1" applyAlignment="1">
      <alignment vertical="center" wrapText="1"/>
    </xf>
    <xf numFmtId="0" fontId="10" fillId="0" borderId="0" xfId="0" applyFont="1" applyAlignment="1">
      <alignment vertical="center" wrapText="1"/>
    </xf>
    <xf numFmtId="0" fontId="19" fillId="4" borderId="1" xfId="1" applyFont="1" applyFill="1" applyBorder="1" applyAlignment="1">
      <alignment horizontal="left" vertical="center" wrapText="1"/>
    </xf>
    <xf numFmtId="0" fontId="19" fillId="4" borderId="13" xfId="1" applyFont="1" applyFill="1" applyBorder="1" applyAlignment="1">
      <alignment horizontal="left" vertical="center" wrapText="1"/>
    </xf>
    <xf numFmtId="0" fontId="6" fillId="0" borderId="0" xfId="0" applyFont="1" applyFill="1" applyBorder="1" applyAlignment="1">
      <alignment vertical="center" wrapText="1"/>
    </xf>
    <xf numFmtId="0" fontId="22" fillId="0" borderId="0" xfId="0" applyFont="1" applyFill="1" applyBorder="1" applyAlignment="1">
      <alignment vertical="center" wrapText="1"/>
    </xf>
    <xf numFmtId="0" fontId="12" fillId="0" borderId="0" xfId="0" applyFont="1" applyFill="1" applyBorder="1" applyAlignment="1">
      <alignment vertical="center" wrapText="1"/>
    </xf>
    <xf numFmtId="0" fontId="24" fillId="4" borderId="0" xfId="0" applyFont="1" applyFill="1" applyAlignment="1">
      <alignment vertical="center" wrapText="1"/>
    </xf>
    <xf numFmtId="0" fontId="18" fillId="4" borderId="0" xfId="0" applyFont="1" applyFill="1" applyAlignment="1">
      <alignment vertical="center" wrapText="1"/>
    </xf>
    <xf numFmtId="0" fontId="12" fillId="4" borderId="0" xfId="0" applyFont="1" applyFill="1" applyAlignment="1">
      <alignment vertical="center" wrapText="1"/>
    </xf>
    <xf numFmtId="0" fontId="12" fillId="5" borderId="4" xfId="0" applyFont="1" applyFill="1" applyBorder="1" applyAlignment="1">
      <alignment horizontal="center" vertical="center" wrapText="1"/>
    </xf>
    <xf numFmtId="0" fontId="14" fillId="0" borderId="0" xfId="0" applyFont="1" applyFill="1" applyBorder="1" applyAlignment="1">
      <alignment vertical="center" wrapText="1"/>
    </xf>
    <xf numFmtId="0" fontId="14" fillId="2" borderId="1" xfId="0" applyFont="1" applyFill="1" applyBorder="1" applyAlignment="1">
      <alignment horizontal="justify" vertical="top" wrapText="1"/>
    </xf>
    <xf numFmtId="0" fontId="12" fillId="0" borderId="0" xfId="0" applyFont="1" applyFill="1" applyAlignment="1">
      <alignment vertical="center" wrapText="1"/>
    </xf>
    <xf numFmtId="0" fontId="12" fillId="4" borderId="1" xfId="0" applyFont="1" applyFill="1" applyBorder="1" applyAlignment="1">
      <alignment horizontal="left" vertical="top" wrapText="1"/>
    </xf>
    <xf numFmtId="0" fontId="12" fillId="5" borderId="0" xfId="0" applyFont="1" applyFill="1" applyAlignment="1">
      <alignment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4" borderId="3"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4" borderId="1" xfId="0" applyFont="1" applyFill="1" applyBorder="1" applyAlignment="1">
      <alignment vertical="center" wrapText="1"/>
    </xf>
    <xf numFmtId="0" fontId="17" fillId="4" borderId="1" xfId="0" applyFont="1" applyFill="1" applyBorder="1" applyAlignment="1">
      <alignment horizontal="left" vertical="center" wrapText="1"/>
    </xf>
    <xf numFmtId="10" fontId="14" fillId="4" borderId="1" xfId="0" applyNumberFormat="1" applyFont="1" applyFill="1" applyBorder="1" applyAlignment="1">
      <alignment vertical="center" wrapText="1"/>
    </xf>
    <xf numFmtId="0" fontId="14" fillId="4" borderId="13" xfId="0" applyFont="1" applyFill="1" applyBorder="1" applyAlignment="1">
      <alignment vertical="center" wrapText="1"/>
    </xf>
    <xf numFmtId="0" fontId="14" fillId="4" borderId="14" xfId="0" applyFont="1" applyFill="1" applyBorder="1" applyAlignment="1">
      <alignment vertical="center" wrapText="1"/>
    </xf>
    <xf numFmtId="0" fontId="14" fillId="4" borderId="14" xfId="0" applyFont="1" applyFill="1" applyBorder="1" applyAlignment="1">
      <alignment horizontal="center" vertical="center" wrapText="1"/>
    </xf>
    <xf numFmtId="0" fontId="10" fillId="0" borderId="1" xfId="0" applyFont="1" applyBorder="1" applyAlignment="1">
      <alignment vertical="center" wrapText="1"/>
    </xf>
    <xf numFmtId="3" fontId="12" fillId="4" borderId="1" xfId="0" applyNumberFormat="1" applyFont="1" applyFill="1" applyBorder="1" applyAlignment="1">
      <alignment horizontal="left" vertical="center" wrapText="1"/>
    </xf>
    <xf numFmtId="0" fontId="12" fillId="5" borderId="0" xfId="0" applyFont="1" applyFill="1" applyBorder="1" applyAlignment="1">
      <alignment vertical="center" wrapText="1"/>
    </xf>
    <xf numFmtId="0" fontId="15" fillId="4" borderId="1" xfId="0" applyFont="1" applyFill="1" applyBorder="1" applyAlignment="1">
      <alignment vertical="center" wrapText="1"/>
    </xf>
    <xf numFmtId="0" fontId="12" fillId="0" borderId="12" xfId="0" applyFont="1" applyBorder="1" applyAlignment="1">
      <alignment vertical="center" wrapText="1"/>
    </xf>
    <xf numFmtId="0" fontId="10" fillId="4" borderId="1" xfId="0" applyFont="1" applyFill="1" applyBorder="1" applyAlignment="1">
      <alignment vertical="center" wrapText="1"/>
    </xf>
    <xf numFmtId="0" fontId="10" fillId="0" borderId="0" xfId="0" applyFont="1" applyFill="1" applyAlignment="1">
      <alignment vertical="center" wrapText="1"/>
    </xf>
    <xf numFmtId="0" fontId="10" fillId="0" borderId="0" xfId="0" applyFont="1" applyFill="1" applyAlignment="1">
      <alignment horizontal="left" vertical="center" wrapText="1"/>
    </xf>
    <xf numFmtId="0" fontId="12" fillId="4" borderId="14" xfId="0" applyFont="1" applyFill="1" applyBorder="1" applyAlignment="1">
      <alignment vertical="center" wrapText="1"/>
    </xf>
    <xf numFmtId="0" fontId="12" fillId="4" borderId="1" xfId="0" applyFont="1" applyFill="1" applyBorder="1" applyAlignment="1">
      <alignment horizontal="left" vertical="center" wrapText="1"/>
    </xf>
    <xf numFmtId="0" fontId="12" fillId="9" borderId="1" xfId="0" applyFont="1" applyFill="1" applyBorder="1" applyAlignment="1">
      <alignment horizontal="left" vertical="center" wrapText="1"/>
    </xf>
    <xf numFmtId="0" fontId="12" fillId="4" borderId="0"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29" fillId="4" borderId="1" xfId="1" applyFont="1" applyFill="1" applyBorder="1" applyAlignment="1">
      <alignment horizontal="left" vertical="center" wrapText="1"/>
    </xf>
    <xf numFmtId="0" fontId="8" fillId="4" borderId="1" xfId="0" applyFont="1" applyFill="1" applyBorder="1" applyAlignment="1">
      <alignment horizontal="center" vertical="center" wrapText="1"/>
    </xf>
    <xf numFmtId="0" fontId="30" fillId="4" borderId="1" xfId="1" applyFont="1" applyFill="1" applyBorder="1" applyAlignment="1">
      <alignment vertical="center" wrapText="1"/>
    </xf>
    <xf numFmtId="0" fontId="12" fillId="10" borderId="1" xfId="0" applyFont="1" applyFill="1" applyBorder="1" applyAlignment="1">
      <alignment horizontal="center" vertical="center" wrapText="1"/>
    </xf>
    <xf numFmtId="0" fontId="12" fillId="10"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12" fillId="4" borderId="14" xfId="0" applyFont="1" applyFill="1" applyBorder="1" applyAlignment="1">
      <alignment horizontal="left" vertical="center"/>
    </xf>
    <xf numFmtId="0" fontId="12" fillId="4" borderId="13" xfId="0" applyFont="1" applyFill="1" applyBorder="1" applyAlignment="1">
      <alignment horizontal="left" vertical="center"/>
    </xf>
    <xf numFmtId="0" fontId="19" fillId="4" borderId="15" xfId="1" applyFont="1" applyFill="1" applyBorder="1" applyAlignment="1">
      <alignment horizontal="left" vertical="center" wrapText="1"/>
    </xf>
    <xf numFmtId="0" fontId="19" fillId="4" borderId="13" xfId="1" applyFont="1" applyFill="1" applyBorder="1" applyAlignment="1">
      <alignment horizontal="left" vertical="center" wrapText="1"/>
    </xf>
    <xf numFmtId="0" fontId="12" fillId="4" borderId="14"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4" fillId="8" borderId="2"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24" fillId="2" borderId="0" xfId="0" applyFont="1" applyFill="1" applyAlignment="1">
      <alignment horizontal="center" vertical="center" wrapText="1"/>
    </xf>
    <xf numFmtId="0" fontId="14" fillId="3" borderId="1" xfId="0" applyFont="1" applyFill="1" applyBorder="1" applyAlignment="1">
      <alignment horizontal="center" vertical="top" wrapText="1"/>
    </xf>
    <xf numFmtId="0" fontId="12" fillId="4" borderId="2"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25" fillId="3" borderId="4"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9" fillId="4" borderId="1" xfId="1"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0" fillId="4" borderId="1" xfId="0" applyFont="1" applyFill="1" applyBorder="1" applyAlignment="1">
      <alignment horizontal="left" vertical="center" wrapText="1"/>
    </xf>
    <xf numFmtId="0" fontId="13" fillId="4" borderId="1" xfId="1"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13" fillId="4" borderId="2" xfId="1" applyFont="1" applyFill="1" applyBorder="1" applyAlignment="1">
      <alignment horizontal="left" vertical="center" wrapText="1"/>
    </xf>
    <xf numFmtId="0" fontId="14" fillId="4" borderId="3" xfId="0" applyFont="1" applyFill="1" applyBorder="1" applyAlignment="1">
      <alignment horizontal="left" vertical="center" wrapText="1"/>
    </xf>
    <xf numFmtId="0" fontId="27" fillId="3" borderId="11"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8" borderId="18" xfId="0" applyFont="1" applyFill="1" applyBorder="1" applyAlignment="1">
      <alignment horizontal="left" vertical="center" wrapText="1"/>
    </xf>
    <xf numFmtId="0" fontId="12" fillId="8" borderId="19" xfId="0" applyFont="1" applyFill="1" applyBorder="1" applyAlignment="1">
      <alignment horizontal="left" vertical="center" wrapText="1"/>
    </xf>
    <xf numFmtId="0" fontId="12" fillId="8" borderId="22" xfId="0" applyFont="1" applyFill="1" applyBorder="1" applyAlignment="1">
      <alignment horizontal="left" vertical="center" wrapText="1"/>
    </xf>
    <xf numFmtId="0" fontId="10" fillId="0" borderId="24" xfId="0" applyFont="1" applyBorder="1" applyAlignment="1">
      <alignment horizontal="left" vertical="center" wrapText="1"/>
    </xf>
    <xf numFmtId="0" fontId="10" fillId="0" borderId="20" xfId="0" applyFont="1" applyBorder="1" applyAlignment="1">
      <alignment horizontal="left" vertical="center" wrapText="1"/>
    </xf>
    <xf numFmtId="0" fontId="10" fillId="0" borderId="23" xfId="0" applyFont="1" applyBorder="1" applyAlignment="1">
      <alignment horizontal="left" vertical="center" wrapText="1"/>
    </xf>
    <xf numFmtId="0" fontId="23" fillId="2" borderId="11"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9" fontId="12" fillId="4" borderId="14" xfId="5" applyFont="1" applyFill="1" applyBorder="1" applyAlignment="1">
      <alignment horizontal="left" vertical="center" wrapText="1"/>
    </xf>
    <xf numFmtId="9" fontId="12" fillId="4" borderId="15" xfId="5" applyFont="1" applyFill="1" applyBorder="1" applyAlignment="1">
      <alignment horizontal="left" vertical="center" wrapText="1"/>
    </xf>
    <xf numFmtId="9" fontId="12" fillId="4" borderId="13" xfId="5" applyFont="1" applyFill="1" applyBorder="1" applyAlignment="1">
      <alignment horizontal="left" vertical="center" wrapText="1"/>
    </xf>
    <xf numFmtId="0" fontId="25" fillId="3" borderId="13"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2"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13" fillId="4" borderId="6" xfId="1" applyFont="1" applyFill="1" applyBorder="1" applyAlignment="1">
      <alignment horizontal="center" vertical="center" wrapText="1"/>
    </xf>
    <xf numFmtId="0" fontId="12" fillId="4" borderId="0" xfId="0" applyFont="1" applyFill="1" applyBorder="1" applyAlignment="1">
      <alignment horizontal="center" vertical="center" wrapText="1"/>
    </xf>
    <xf numFmtId="0" fontId="25" fillId="3" borderId="0" xfId="0" applyFont="1" applyFill="1" applyAlignment="1">
      <alignment horizontal="center" vertical="center" wrapText="1"/>
    </xf>
    <xf numFmtId="0" fontId="14" fillId="3" borderId="1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26" fillId="4" borderId="0" xfId="0" applyFont="1" applyFill="1" applyBorder="1" applyAlignment="1">
      <alignment horizontal="center" vertical="center" wrapText="1"/>
    </xf>
    <xf numFmtId="0" fontId="12" fillId="4" borderId="1" xfId="0" applyFont="1" applyFill="1" applyBorder="1" applyAlignment="1">
      <alignment horizontal="left" vertical="top" wrapText="1"/>
    </xf>
    <xf numFmtId="0" fontId="11" fillId="2" borderId="0" xfId="0" applyFont="1" applyFill="1" applyAlignment="1">
      <alignment horizontal="center" vertical="center" wrapText="1"/>
    </xf>
    <xf numFmtId="0" fontId="6" fillId="2" borderId="0" xfId="0" applyFont="1" applyFill="1" applyAlignment="1">
      <alignment horizontal="center" vertical="center" wrapText="1"/>
    </xf>
    <xf numFmtId="0" fontId="23" fillId="2" borderId="0" xfId="0" applyFont="1" applyFill="1" applyAlignment="1">
      <alignment horizontal="center" vertical="center" wrapText="1"/>
    </xf>
    <xf numFmtId="0" fontId="24" fillId="2" borderId="4" xfId="0" applyFont="1" applyFill="1" applyBorder="1" applyAlignment="1">
      <alignment horizontal="center" vertical="center" wrapText="1"/>
    </xf>
    <xf numFmtId="0" fontId="13" fillId="4" borderId="7" xfId="1" applyFont="1" applyFill="1" applyBorder="1" applyAlignment="1">
      <alignment horizontal="center" vertical="center" wrapText="1"/>
    </xf>
    <xf numFmtId="0" fontId="23"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4" fillId="2" borderId="8" xfId="0" applyFont="1" applyFill="1" applyBorder="1" applyAlignment="1">
      <alignment horizontal="center" vertical="top" wrapText="1"/>
    </xf>
    <xf numFmtId="0" fontId="14" fillId="2" borderId="9" xfId="0" applyFont="1" applyFill="1" applyBorder="1" applyAlignment="1">
      <alignment horizontal="center" vertical="top" wrapText="1"/>
    </xf>
    <xf numFmtId="0" fontId="14" fillId="2" borderId="1" xfId="0" applyFont="1" applyFill="1" applyBorder="1" applyAlignment="1">
      <alignment horizontal="center" vertical="center" wrapText="1"/>
    </xf>
    <xf numFmtId="0" fontId="14" fillId="4" borderId="0" xfId="0" applyFont="1" applyFill="1" applyBorder="1" applyAlignment="1">
      <alignment horizontal="center" vertical="center" wrapText="1"/>
    </xf>
    <xf numFmtId="9" fontId="12" fillId="4" borderId="2" xfId="0" applyNumberFormat="1" applyFont="1" applyFill="1" applyBorder="1" applyAlignment="1">
      <alignment horizontal="left" vertical="center" wrapText="1"/>
    </xf>
    <xf numFmtId="0" fontId="13" fillId="4" borderId="1" xfId="1" applyFont="1" applyFill="1" applyBorder="1" applyAlignment="1">
      <alignment horizontal="left" vertical="center" wrapText="1"/>
    </xf>
    <xf numFmtId="9" fontId="12" fillId="4" borderId="1" xfId="0" applyNumberFormat="1" applyFont="1" applyFill="1" applyBorder="1" applyAlignment="1">
      <alignment horizontal="left" vertical="center" wrapText="1"/>
    </xf>
    <xf numFmtId="0" fontId="12" fillId="9"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4"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3" fillId="4" borderId="6"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31" fillId="10" borderId="1" xfId="1" applyFont="1" applyFill="1" applyBorder="1" applyAlignment="1">
      <alignment vertical="center" wrapText="1"/>
    </xf>
    <xf numFmtId="0" fontId="12" fillId="4" borderId="0" xfId="0" applyFont="1" applyFill="1" applyAlignment="1">
      <alignment horizontal="left" vertical="center" wrapText="1"/>
    </xf>
    <xf numFmtId="0" fontId="12" fillId="4" borderId="0" xfId="0" applyFont="1" applyFill="1" applyBorder="1" applyAlignment="1">
      <alignment vertical="center" wrapText="1"/>
    </xf>
    <xf numFmtId="0" fontId="10" fillId="4" borderId="0" xfId="0" applyFont="1" applyFill="1" applyAlignment="1">
      <alignment vertical="center" wrapText="1"/>
    </xf>
  </cellXfs>
  <cellStyles count="7">
    <cellStyle name="Hipervínculo" xfId="1" builtinId="8"/>
    <cellStyle name="Hipervínculo 3" xfId="6" xr:uid="{1620AC87-3957-4AC4-A16B-983DCC1DFE57}"/>
    <cellStyle name="Hyperlink" xfId="2" xr:uid="{CD26CB38-ECCC-4820-8264-7EDC39F42E5E}"/>
    <cellStyle name="Millares [0]" xfId="4" builtinId="6"/>
    <cellStyle name="Normal" xfId="0" builtinId="0"/>
    <cellStyle name="Normal 2" xfId="3" xr:uid="{D8FA96C1-92CA-4626-8A14-1E7F14B180B7}"/>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r>
              <a:rPr lang="es-PY"/>
              <a:t>Total de Lugares Fiscalizados 2022</a:t>
            </a:r>
          </a:p>
        </c:rich>
      </c:tx>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s-PY"/>
        </a:p>
      </c:txPr>
    </c:title>
    <c:autoTitleDeleted val="0"/>
    <c:plotArea>
      <c:layout/>
      <c:pieChart>
        <c:varyColors val="1"/>
        <c:ser>
          <c:idx val="0"/>
          <c:order val="0"/>
          <c:spPr>
            <a:solidFill>
              <a:schemeClr val="lt1"/>
            </a:solidFill>
            <a:ln w="19050">
              <a:solidFill>
                <a:schemeClr val="accent1"/>
              </a:solidFill>
            </a:ln>
            <a:effectLst/>
          </c:spPr>
          <c:dPt>
            <c:idx val="0"/>
            <c:bubble3D val="0"/>
            <c:spPr>
              <a:solidFill>
                <a:schemeClr val="lt1"/>
              </a:solidFill>
              <a:ln w="19050">
                <a:solidFill>
                  <a:schemeClr val="accent1"/>
                </a:solidFill>
              </a:ln>
              <a:effectLst/>
            </c:spPr>
            <c:extLst>
              <c:ext xmlns:c16="http://schemas.microsoft.com/office/drawing/2014/chart" uri="{C3380CC4-5D6E-409C-BE32-E72D297353CC}">
                <c16:uniqueId val="{00000001-432A-4460-ADDC-42DC097EA9FC}"/>
              </c:ext>
            </c:extLst>
          </c:dPt>
          <c:dPt>
            <c:idx val="1"/>
            <c:bubble3D val="0"/>
            <c:spPr>
              <a:solidFill>
                <a:schemeClr val="lt1"/>
              </a:solidFill>
              <a:ln w="19050">
                <a:solidFill>
                  <a:schemeClr val="accent1"/>
                </a:solidFill>
              </a:ln>
              <a:effectLst/>
            </c:spPr>
            <c:extLst>
              <c:ext xmlns:c16="http://schemas.microsoft.com/office/drawing/2014/chart" uri="{C3380CC4-5D6E-409C-BE32-E72D297353CC}">
                <c16:uniqueId val="{00000003-432A-4460-ADDC-42DC097EA9F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PY"/>
              </a:p>
            </c:txPr>
            <c:dLblPos val="inEnd"/>
            <c:showLegendKey val="0"/>
            <c:showVal val="1"/>
            <c:showCatName val="1"/>
            <c:showSerName val="0"/>
            <c:showPercent val="1"/>
            <c:showBubbleSize val="0"/>
            <c:separator>
</c:separator>
            <c:showLeaderLines val="1"/>
            <c:leaderLines>
              <c:spPr>
                <a:ln w="9525">
                  <a:solidFill>
                    <a:schemeClr val="accent1">
                      <a:lumMod val="60000"/>
                      <a:lumOff val="40000"/>
                    </a:schemeClr>
                  </a:solidFill>
                </a:ln>
                <a:effectLst/>
              </c:spPr>
            </c:leaderLines>
            <c:extLst>
              <c:ext xmlns:c15="http://schemas.microsoft.com/office/drawing/2012/chart" uri="{CE6537A1-D6FC-4f65-9D91-7224C49458BB}"/>
            </c:extLst>
          </c:dLbls>
          <c:cat>
            <c:strRef>
              <c:f>'[1]Resumen 2022'!$B$6:$B$7</c:f>
              <c:strCache>
                <c:ptCount val="2"/>
                <c:pt idx="0">
                  <c:v>Total de Locales en Infracción</c:v>
                </c:pt>
                <c:pt idx="1">
                  <c:v>Total de Locales sin infracción</c:v>
                </c:pt>
              </c:strCache>
            </c:strRef>
          </c:cat>
          <c:val>
            <c:numRef>
              <c:f>'[1]Resumen 2022'!$C$6:$C$7</c:f>
              <c:numCache>
                <c:formatCode>General</c:formatCode>
                <c:ptCount val="2"/>
                <c:pt idx="0">
                  <c:v>76</c:v>
                </c:pt>
                <c:pt idx="1">
                  <c:v>104</c:v>
                </c:pt>
              </c:numCache>
            </c:numRef>
          </c:val>
          <c:extLst>
            <c:ext xmlns:c16="http://schemas.microsoft.com/office/drawing/2014/chart" uri="{C3380CC4-5D6E-409C-BE32-E72D297353CC}">
              <c16:uniqueId val="{00000004-432A-4460-ADDC-42DC097EA9FC}"/>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Seaford" panose="00000500000000000000" pitchFamily="2" charset="0"/>
                <a:ea typeface="+mn-ea"/>
                <a:cs typeface="+mn-cs"/>
              </a:defRPr>
            </a:pPr>
            <a:r>
              <a:rPr lang="es-PY" b="1" u="sng"/>
              <a:t>Ejecución Presupuestaria al 31/03/2022</a:t>
            </a:r>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Seaford" panose="00000500000000000000" pitchFamily="2" charset="0"/>
              <a:ea typeface="+mn-ea"/>
              <a:cs typeface="+mn-cs"/>
            </a:defRPr>
          </a:pPr>
          <a:endParaRPr lang="es-PY"/>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B9E-488D-BC38-BD4C23A0D2A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B9E-488D-BC38-BD4C23A0D2A4}"/>
              </c:ext>
            </c:extLst>
          </c:dPt>
          <c:dLbls>
            <c:dLbl>
              <c:idx val="0"/>
              <c:layout>
                <c:manualLayout>
                  <c:x val="0.14808595800524935"/>
                  <c:y val="0.13752879848352284"/>
                </c:manualLayout>
              </c:layout>
              <c:showLegendKey val="0"/>
              <c:showVal val="1"/>
              <c:showCatName val="0"/>
              <c:showSerName val="0"/>
              <c:showPercent val="1"/>
              <c:showBubbleSize val="0"/>
              <c:extLst>
                <c:ext xmlns:c15="http://schemas.microsoft.com/office/drawing/2012/chart" uri="{CE6537A1-D6FC-4f65-9D91-7224C49458BB}">
                  <c15:layout>
                    <c:manualLayout>
                      <c:w val="0.2351111111111111"/>
                      <c:h val="0.13148148148148148"/>
                    </c:manualLayout>
                  </c15:layout>
                </c:ext>
                <c:ext xmlns:c16="http://schemas.microsoft.com/office/drawing/2014/chart" uri="{C3380CC4-5D6E-409C-BE32-E72D297353CC}">
                  <c16:uniqueId val="{00000001-6B9E-488D-BC38-BD4C23A0D2A4}"/>
                </c:ext>
              </c:extLst>
            </c:dLbl>
            <c:dLbl>
              <c:idx val="1"/>
              <c:layout>
                <c:manualLayout>
                  <c:x val="-0.13483453630796149"/>
                  <c:y val="-1.3661781860600759E-2"/>
                </c:manualLayout>
              </c:layout>
              <c:showLegendKey val="0"/>
              <c:showVal val="1"/>
              <c:showCatName val="0"/>
              <c:showSerName val="0"/>
              <c:showPercent val="1"/>
              <c:showBubbleSize val="0"/>
              <c:extLst>
                <c:ext xmlns:c15="http://schemas.microsoft.com/office/drawing/2012/chart" uri="{CE6537A1-D6FC-4f65-9D91-7224C49458BB}">
                  <c15:layout>
                    <c:manualLayout>
                      <c:w val="0.2378888888888889"/>
                      <c:h val="0.13148148148148148"/>
                    </c:manualLayout>
                  </c15:layout>
                </c:ext>
                <c:ext xmlns:c16="http://schemas.microsoft.com/office/drawing/2014/chart" uri="{C3380CC4-5D6E-409C-BE32-E72D297353CC}">
                  <c16:uniqueId val="{00000003-6B9E-488D-BC38-BD4C23A0D2A4}"/>
                </c:ext>
              </c:extLst>
            </c:dLbl>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Seaford" panose="00000500000000000000" pitchFamily="2" charset="0"/>
                    <a:ea typeface="+mn-ea"/>
                    <a:cs typeface="+mn-cs"/>
                  </a:defRPr>
                </a:pPr>
                <a:endParaRPr lang="es-PY"/>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[2]Administración!$E$39:$F$39</c:f>
              <c:strCache>
                <c:ptCount val="2"/>
                <c:pt idx="0">
                  <c:v>Ejecutado</c:v>
                </c:pt>
                <c:pt idx="1">
                  <c:v>Saldos</c:v>
                </c:pt>
              </c:strCache>
            </c:strRef>
          </c:cat>
          <c:val>
            <c:numRef>
              <c:f>[2]Administración!$E$127:$F$127</c:f>
              <c:numCache>
                <c:formatCode>General</c:formatCode>
                <c:ptCount val="2"/>
                <c:pt idx="0">
                  <c:v>24146029086</c:v>
                </c:pt>
                <c:pt idx="1">
                  <c:v>118078331960</c:v>
                </c:pt>
              </c:numCache>
            </c:numRef>
          </c:val>
          <c:extLst>
            <c:ext xmlns:c16="http://schemas.microsoft.com/office/drawing/2014/chart" uri="{C3380CC4-5D6E-409C-BE32-E72D297353CC}">
              <c16:uniqueId val="{00000004-6B9E-488D-BC38-BD4C23A0D2A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Seaford" panose="00000500000000000000" pitchFamily="2" charset="0"/>
              <a:ea typeface="+mn-ea"/>
              <a:cs typeface="+mn-cs"/>
            </a:defRPr>
          </a:pPr>
          <a:endParaRPr lang="es-PY"/>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Seaford" panose="00000500000000000000" pitchFamily="2" charset="0"/>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0">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styleClr val="0"/>
    </cs:lnRef>
    <cs:fillRef idx="0"/>
    <cs:effectRef idx="0"/>
    <cs:fontRef idx="minor">
      <cs:styleClr val="0"/>
    </cs:fontRef>
    <cs:defRPr sz="900" b="1" kern="1200"/>
  </cs:dataLabel>
  <cs:dataLabelCallout>
    <cs:lnRef idx="0">
      <cs:styleClr val="0"/>
    </cs:lnRef>
    <cs:fillRef idx="0"/>
    <cs:effectRef idx="0"/>
    <cs:fontRef idx="minor">
      <cs:styleClr val="0"/>
    </cs:fontRef>
    <cs:spPr>
      <a:solidFill>
        <a:schemeClr val="lt1"/>
      </a:solidFill>
      <a:ln>
        <a:solidFill>
          <a:schemeClr val="phClr"/>
        </a:solidFill>
      </a:ln>
    </cs:spPr>
    <cs:defRPr sz="900" b="1" kern="1200"/>
    <cs:bodyPr rot="0" spcFirstLastPara="1" vertOverflow="clip" horzOverflow="clip" vert="horz" wrap="square" lIns="36576" tIns="18288" rIns="36576" bIns="18288" anchor="ctr" anchorCtr="1">
      <a:spAutoFit/>
    </cs:bodyPr>
  </cs:dataLabelCallout>
  <cs:dataPoint>
    <cs:lnRef idx="0">
      <cs:styleClr val="0"/>
    </cs:lnRef>
    <cs:fillRef idx="0"/>
    <cs:effectRef idx="0"/>
    <cs:fontRef idx="minor">
      <a:schemeClr val="dk1"/>
    </cs:fontRef>
    <cs:spPr>
      <a:solidFill>
        <a:schemeClr val="lt1"/>
      </a:solidFill>
      <a:ln w="19050">
        <a:solidFill>
          <a:schemeClr val="phClr"/>
        </a:solidFill>
      </a:ln>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chart" Target="../charts/chart2.xml"/><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35717</xdr:colOff>
      <xdr:row>143</xdr:row>
      <xdr:rowOff>11906</xdr:rowOff>
    </xdr:from>
    <xdr:to>
      <xdr:col>6</xdr:col>
      <xdr:colOff>1619248</xdr:colOff>
      <xdr:row>143</xdr:row>
      <xdr:rowOff>762000</xdr:rowOff>
    </xdr:to>
    <xdr:pic>
      <xdr:nvPicPr>
        <xdr:cNvPr id="4" name="Imagen 3">
          <a:extLst>
            <a:ext uri="{FF2B5EF4-FFF2-40B4-BE49-F238E27FC236}">
              <a16:creationId xmlns:a16="http://schemas.microsoft.com/office/drawing/2014/main" id="{FE72A877-8654-4168-8B11-C53637D510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9311" y="43564969"/>
          <a:ext cx="1583531" cy="7500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1096434</xdr:colOff>
      <xdr:row>142</xdr:row>
      <xdr:rowOff>21431</xdr:rowOff>
    </xdr:from>
    <xdr:to>
      <xdr:col>6</xdr:col>
      <xdr:colOff>1596598</xdr:colOff>
      <xdr:row>142</xdr:row>
      <xdr:rowOff>604838</xdr:rowOff>
    </xdr:to>
    <xdr:pic>
      <xdr:nvPicPr>
        <xdr:cNvPr id="7" name="Imagen 6">
          <a:extLst>
            <a:ext uri="{FF2B5EF4-FFF2-40B4-BE49-F238E27FC236}">
              <a16:creationId xmlns:a16="http://schemas.microsoft.com/office/drawing/2014/main" id="{ADAB7378-3253-42AF-B135-792DCBF251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00028" y="79769494"/>
          <a:ext cx="500164" cy="583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452437</xdr:colOff>
      <xdr:row>142</xdr:row>
      <xdr:rowOff>1926515</xdr:rowOff>
    </xdr:from>
    <xdr:to>
      <xdr:col>6</xdr:col>
      <xdr:colOff>1071562</xdr:colOff>
      <xdr:row>143</xdr:row>
      <xdr:rowOff>822926</xdr:rowOff>
    </xdr:to>
    <xdr:pic>
      <xdr:nvPicPr>
        <xdr:cNvPr id="8" name="Imagen 7">
          <a:extLst>
            <a:ext uri="{FF2B5EF4-FFF2-40B4-BE49-F238E27FC236}">
              <a16:creationId xmlns:a16="http://schemas.microsoft.com/office/drawing/2014/main" id="{7620A164-13D6-432C-B6C6-71C56AD1F89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156031" y="89925609"/>
          <a:ext cx="619125" cy="818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1714501</xdr:colOff>
      <xdr:row>172</xdr:row>
      <xdr:rowOff>23811</xdr:rowOff>
    </xdr:from>
    <xdr:to>
      <xdr:col>8</xdr:col>
      <xdr:colOff>35720</xdr:colOff>
      <xdr:row>172</xdr:row>
      <xdr:rowOff>2774156</xdr:rowOff>
    </xdr:to>
    <xdr:graphicFrame macro="">
      <xdr:nvGraphicFramePr>
        <xdr:cNvPr id="12" name="Gráfico 11">
          <a:extLst>
            <a:ext uri="{FF2B5EF4-FFF2-40B4-BE49-F238E27FC236}">
              <a16:creationId xmlns:a16="http://schemas.microsoft.com/office/drawing/2014/main" id="{B7237ACB-3F64-4DBF-92FA-3841C4E81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130969</xdr:colOff>
      <xdr:row>291</xdr:row>
      <xdr:rowOff>166688</xdr:rowOff>
    </xdr:from>
    <xdr:to>
      <xdr:col>8</xdr:col>
      <xdr:colOff>1</xdr:colOff>
      <xdr:row>296</xdr:row>
      <xdr:rowOff>11906</xdr:rowOff>
    </xdr:to>
    <xdr:graphicFrame macro="">
      <xdr:nvGraphicFramePr>
        <xdr:cNvPr id="13" name="Gráfico 12">
          <a:extLst>
            <a:ext uri="{FF2B5EF4-FFF2-40B4-BE49-F238E27FC236}">
              <a16:creationId xmlns:a16="http://schemas.microsoft.com/office/drawing/2014/main" id="{CC8256DE-8AD7-4F1F-85C6-8624D371C3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monges/OneDrive%20-%20MINISTERIO%20DE%20INDUSTRIA%20Y%20COMERCIO/Sistema%20de%20Seguimiento%20de%20Fiscalizaciones%202022%20(A%20MARZ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imer%20informe%20parcial%20CRRC%202022/PLANILLA%20DE%20INFORMES%20PARCIALES%20DE%20RENDICION%20DE%20CUENTAS%202022%20CON%20HOJAS%20POR%20AREA.%20administr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22"/>
      <sheetName val="Sistema de Seguimiento 2022"/>
      <sheetName val="Sistema de Seguimiento"/>
      <sheetName val="Datos de Carga"/>
      <sheetName val="Hoja13"/>
      <sheetName val="Hoja1"/>
    </sheetNames>
    <sheetDataSet>
      <sheetData sheetId="0">
        <row r="6">
          <cell r="B6" t="str">
            <v>Total de Locales en Infracción</v>
          </cell>
          <cell r="C6">
            <v>76</v>
          </cell>
        </row>
        <row r="7">
          <cell r="B7" t="str">
            <v>Total de Locales sin infracción</v>
          </cell>
          <cell r="C7">
            <v>104</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la Completa"/>
      <sheetName val="Industria"/>
      <sheetName val="Comercio y Servicios"/>
      <sheetName val="Rediex"/>
      <sheetName val="Administración"/>
      <sheetName val="Auditoría"/>
      <sheetName val="MECIP"/>
      <sheetName val="Gabinete Técnico"/>
      <sheetName val="MIPYMES"/>
      <sheetName val="UTA"/>
    </sheetNames>
    <sheetDataSet>
      <sheetData sheetId="0" refreshError="1"/>
      <sheetData sheetId="1" refreshError="1"/>
      <sheetData sheetId="2" refreshError="1"/>
      <sheetData sheetId="3" refreshError="1"/>
      <sheetData sheetId="4">
        <row r="39">
          <cell r="E39" t="str">
            <v>Ejecutado</v>
          </cell>
          <cell r="F39" t="str">
            <v>Saldos</v>
          </cell>
        </row>
        <row r="127">
          <cell r="E127">
            <v>24146029086</v>
          </cell>
          <cell r="F127">
            <v>118078331960</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atos.vue.gov.py/registros/datos" TargetMode="External"/><Relationship Id="rId18" Type="http://schemas.openxmlformats.org/officeDocument/2006/relationships/hyperlink" Target="https://www.mic.gov.py/mic/w/aud_interna/pdf/Informe%20Final%20N%C2%B0%2002.2022.%20Percepcion%20funcionarios%20V.1.pdf" TargetMode="External"/><Relationship Id="rId26" Type="http://schemas.openxmlformats.org/officeDocument/2006/relationships/hyperlink" Target="https://micpy-my.sharepoint.com/personal/admorel_mic_gov_py/_layouts/15/onedrive.aspx?login_hint=admorel%40mic%2Egov%2Epy&amp;id=%2Fpersonal%2Fadmorel%5Fmic%5Fgov%5Fpy%2FDocuments%2FEvidencias%20Informe%20Parcial%20Rendici%C3%B3n%20de%20Cuentas%201er%2E%20Trimestre%202022" TargetMode="External"/><Relationship Id="rId39" Type="http://schemas.openxmlformats.org/officeDocument/2006/relationships/hyperlink" Target="https://micpy-my.sharepoint.com/:x:/g/personal/bianca_balbuena_mic_gov_py/EQvqQT7OGWBKtjkYQiIAVJUBVaj7yYuK9S3AO8KxvZ61AQ?e=4Nx4Qu" TargetMode="External"/><Relationship Id="rId21" Type="http://schemas.openxmlformats.org/officeDocument/2006/relationships/hyperlink" Target="https://www.mic.gov.py/mic/w/aud_interna/pdf/DICTAMEN%20DGAI%20N%C2%BA%2003_2022.pdf" TargetMode="External"/><Relationship Id="rId34" Type="http://schemas.openxmlformats.org/officeDocument/2006/relationships/hyperlink" Target="https://micpy-my.sharepoint.com/:f:/g/personal/bianca_balbuena_mic_gov_py/EvEJxApMcaJAkhke25k6KVoBWCKVQeV3EsZnmio3QCevEg?e=kUT9RW" TargetMode="External"/><Relationship Id="rId42" Type="http://schemas.openxmlformats.org/officeDocument/2006/relationships/hyperlink" Target="https://transparencia.gov.py/index.php/noticias/la-senac-presenta-mesa-empresarial-de-integridad-y-compliance" TargetMode="External"/><Relationship Id="rId47" Type="http://schemas.openxmlformats.org/officeDocument/2006/relationships/hyperlink" Target="https://micpy-my.sharepoint.com/:b:/g/personal/bianca_balbuena_mic_gov_py/EQt_AAgOlDROpj-rxk7P9YwBW3CxdWJrhrCuOmU0NbhP8g?e=B0CgDc" TargetMode="External"/><Relationship Id="rId50" Type="http://schemas.openxmlformats.org/officeDocument/2006/relationships/hyperlink" Target="https://micpy-my.sharepoint.com/:f:/g/personal/bianca_balbuena_mic_gov_py/EmSk9lrrkD1LrdO3ZKUiDEwBoukv2UWMLAtzaxv0GhlTDw?e=uDVHAj" TargetMode="External"/><Relationship Id="rId7" Type="http://schemas.openxmlformats.org/officeDocument/2006/relationships/hyperlink" Target="https://transparencia.senac.gov.py/gestion-cumplimiento" TargetMode="External"/><Relationship Id="rId2" Type="http://schemas.openxmlformats.org/officeDocument/2006/relationships/hyperlink" Target="https://www.mic.gov.py/mic/w/mic/pdf/Resol_99_2022.pdf" TargetMode="External"/><Relationship Id="rId16" Type="http://schemas.openxmlformats.org/officeDocument/2006/relationships/hyperlink" Target="https://drive.google.com/drive/folders/1AgHnCG7_N43VMBWgaoTCFe4vU_sA7I5b?usp=sharing" TargetMode="External"/><Relationship Id="rId29" Type="http://schemas.openxmlformats.org/officeDocument/2006/relationships/hyperlink" Target="http://www.acraiz.gov.py/" TargetMode="External"/><Relationship Id="rId11" Type="http://schemas.openxmlformats.org/officeDocument/2006/relationships/hyperlink" Target="../../../../../:f:/s/DINAEMTEAM/Ejph1pmwKVFLrigLrpcvij0BgyN8w0xSckW_MmmpQXaGYw?e=fedE8z" TargetMode="External"/><Relationship Id="rId24" Type="http://schemas.openxmlformats.org/officeDocument/2006/relationships/hyperlink" Target="https://documentos.mercosur.int/" TargetMode="External"/><Relationship Id="rId32" Type="http://schemas.openxmlformats.org/officeDocument/2006/relationships/hyperlink" Target="https://micpy-my.sharepoint.com/:f:/g/personal/bianca_balbuena_mic_gov_py/EmSk9lrrkD1LrdO3ZKUiDEwBoukv2UWMLAtzaxv0GhlTDw?e=uDVHAj" TargetMode="External"/><Relationship Id="rId37" Type="http://schemas.openxmlformats.org/officeDocument/2006/relationships/hyperlink" Target="https://micpy-my.sharepoint.com/:b:/g/personal/bianca_balbuena_mic_gov_py/EbujKD-7x1hHmCOtlnTd-rYB6GSDqb5QSReeiwEUjauewQ?e=05feND" TargetMode="External"/><Relationship Id="rId40" Type="http://schemas.openxmlformats.org/officeDocument/2006/relationships/hyperlink" Target="..\..\..\..\:f:\g\personal\scomercio_mic_gov_py\Et4ctk4QVc5Dhlp-fcQnpmABvPkzqtVoY0JqwOML_IO2qQ?e=UVn9Ss" TargetMode="External"/><Relationship Id="rId45" Type="http://schemas.openxmlformats.org/officeDocument/2006/relationships/hyperlink" Target="https://www.sfp.gov.py/sfp/archivos/documentos/100_Enero_2022_8t765xeo.pdf" TargetMode="External"/><Relationship Id="rId5" Type="http://schemas.openxmlformats.org/officeDocument/2006/relationships/hyperlink" Target="https://transparencia.senac.gov.py/gestion-cumplimiento" TargetMode="External"/><Relationship Id="rId15" Type="http://schemas.openxmlformats.org/officeDocument/2006/relationships/hyperlink" Target="https://drive.google.com/file/d/12n1tSS-jY6EtslNVf0TizRcZgYaIOnSR/view?usp=sharing" TargetMode="External"/><Relationship Id="rId23" Type="http://schemas.openxmlformats.org/officeDocument/2006/relationships/hyperlink" Target="https://www.mic.gov.py/mic/w/mic/pdf/inciso_c/sueldos_202202-Feb.pdf" TargetMode="External"/><Relationship Id="rId28" Type="http://schemas.openxmlformats.org/officeDocument/2006/relationships/hyperlink" Target="https://micpy-my.sharepoint.com/:b:/g/personal/scomercio_mic_gov_py/EaDYuQ9aTvBIoJ1d66nZ8SwBsJjl5Dv1qZfeuI6bBtvbWg?e=MbrTha" TargetMode="External"/><Relationship Id="rId36" Type="http://schemas.openxmlformats.org/officeDocument/2006/relationships/hyperlink" Target="https://micpy-my.sharepoint.com/:f:/g/personal/bianca_balbuena_mic_gov_py/EqzeakcyfLdNnwnytarEiZ0B8V2X1b8TkuDmET-7-tp8Yg?e=j4Zc38" TargetMode="External"/><Relationship Id="rId49" Type="http://schemas.openxmlformats.org/officeDocument/2006/relationships/hyperlink" Target="https://micpy-my.sharepoint.com/personal/bianca_balbuena_mic_gov_py/_layouts/15/onedrive.aspx?id=%2Fpersonal%2Fbianca%5Fbalbuena%5Fmic%5Fgov%5Fpy%2FDocuments%2FAVANCE%20DE%20METAS%20%2D%202022%2FCNIME%2FINDICADORES%20DEL%20PEI%20%2D%20MAQUILA%20META%202022%20%2D%20Maquila%2Epdf&amp;parent=%2Fpersonal%2Fbianca%5Fbalbuena%5Fmic%5Fgov%5Fpy%2FDocuments%2FAVANCE%20DE%20METAS%20%2D%202022%2FCNIME&amp;wdLOR=c7689C831%2D922F%2D4012%2D87A5%2DA4ED765EBFFB&amp;ga=1" TargetMode="External"/><Relationship Id="rId10" Type="http://schemas.openxmlformats.org/officeDocument/2006/relationships/hyperlink" Target="..\..\..\..\..\:f:\s\DINAEMTEAM\Ejph1pmwKVFLrigLrpcvij0BgyN8w0xSckW_MmmpQXaGYw?e=fedE8z" TargetMode="External"/><Relationship Id="rId19" Type="http://schemas.openxmlformats.org/officeDocument/2006/relationships/hyperlink" Target="https://www.mic.gov.py/mic/w/aud_interna/pdf/DICTAMEN%20DGAI%20N%C2%B0%2001_2022%20Resol.%20AGPE%20N%C2%B084_19.pdf" TargetMode="External"/><Relationship Id="rId31" Type="http://schemas.openxmlformats.org/officeDocument/2006/relationships/hyperlink" Target="https://www.facebook.com/adm.uamericana/videos/4954206571359652/?extid=NS-UNK-UNK-UNK-IOS_GK0T-GK1C&amp;ref=sharing" TargetMode="External"/><Relationship Id="rId44" Type="http://schemas.openxmlformats.org/officeDocument/2006/relationships/hyperlink" Target="https://micpy-my.sharepoint.com/:b:/g/personal/pbenitez_rediex_gov_py/ETGmj9eOqCJNgjLSAOdV_OwBLxE_D2AP9Ks9VNt2Nep5_A?e=L5wYoc" TargetMode="External"/><Relationship Id="rId52" Type="http://schemas.openxmlformats.org/officeDocument/2006/relationships/drawing" Target="../drawings/drawing1.xml"/><Relationship Id="rId4" Type="http://schemas.openxmlformats.org/officeDocument/2006/relationships/hyperlink" Target="https://transparencia.senac.gov.py/gestion-cumplimiento" TargetMode="External"/><Relationship Id="rId9" Type="http://schemas.openxmlformats.org/officeDocument/2006/relationships/hyperlink" Target="https://transparencia.senac.gov.py/gestion-cumplimiento" TargetMode="External"/><Relationship Id="rId14" Type="http://schemas.openxmlformats.org/officeDocument/2006/relationships/hyperlink" Target="https://www.mic.gov.py/exporta_facil/" TargetMode="External"/><Relationship Id="rId22" Type="http://schemas.openxmlformats.org/officeDocument/2006/relationships/hyperlink" Target="https://denuncias.gov.py/portal-publico" TargetMode="External"/><Relationship Id="rId27" Type="http://schemas.openxmlformats.org/officeDocument/2006/relationships/hyperlink" Target="https://drive.google.com/file/d/1w7d2CmqP-MmR0pfeWL7_0LnWEq070RBp/view?usp=sharing" TargetMode="External"/><Relationship Id="rId30" Type="http://schemas.openxmlformats.org/officeDocument/2006/relationships/hyperlink" Target="https://www.mic.gov.py/mic/w/contenido.php?pagina=1&amp;id=2475" TargetMode="External"/><Relationship Id="rId35" Type="http://schemas.openxmlformats.org/officeDocument/2006/relationships/hyperlink" Target="https://micpy-my.sharepoint.com/:f:/g/personal/bianca_balbuena_mic_gov_py/Eim7isfU0WtGjL-nds0gQs4B7JVS4y0HYh_-coKh9NVsSw?e=YixrRm" TargetMode="External"/><Relationship Id="rId43" Type="http://schemas.openxmlformats.org/officeDocument/2006/relationships/hyperlink" Target="https://www.mic.gov.py/mic/w/contenido.php?pagina=1&amp;id=2475" TargetMode="External"/><Relationship Id="rId48" Type="http://schemas.openxmlformats.org/officeDocument/2006/relationships/hyperlink" Target="https://micpy-my.sharepoint.com/:b:/g/personal/bianca_balbuena_mic_gov_py/EQt_AAgOlDROpj-rxk7P9YwBW3CxdWJrhrCuOmU0NbhP8g?e=B0CgDc" TargetMode="External"/><Relationship Id="rId8" Type="http://schemas.openxmlformats.org/officeDocument/2006/relationships/hyperlink" Target="https://transparencia.senac.gov.py/gestion-cumplimiento" TargetMode="External"/><Relationship Id="rId51" Type="http://schemas.openxmlformats.org/officeDocument/2006/relationships/printerSettings" Target="../printerSettings/printerSettings1.bin"/><Relationship Id="rId3" Type="http://schemas.openxmlformats.org/officeDocument/2006/relationships/hyperlink" Target="https://www.mic.gov.py/mic/w/mic/pdf/Resol_99_2022.pdf" TargetMode="External"/><Relationship Id="rId12" Type="http://schemas.openxmlformats.org/officeDocument/2006/relationships/hyperlink" Target="https://www.mic.gov.py/mic/w/mic/Convocatoria_Capital_Semilla_Mujer.php" TargetMode="External"/><Relationship Id="rId17" Type="http://schemas.openxmlformats.org/officeDocument/2006/relationships/hyperlink" Target="https://www.mic.gov.py/mic/w/aud_interna/pdf/Informe%20DGAI%20N%C2%B0%2001_22%20EECC%20al%2031_12_21.pdf" TargetMode="External"/><Relationship Id="rId25" Type="http://schemas.openxmlformats.org/officeDocument/2006/relationships/hyperlink" Target="https://micpy-my.sharepoint.com/:b:/g/personal/ggamarra_mic_gov_py/Ec2eT1sTWnJHjxKRqgPy1zIBpH0qLiP2qjLFHkguePU8gg?e=MHKBj0" TargetMode="External"/><Relationship Id="rId33" Type="http://schemas.openxmlformats.org/officeDocument/2006/relationships/hyperlink" Target="https://micpy-my.sharepoint.com/:f:/g/personal/bianca_balbuena_mic_gov_py/Ep0gFLVzaZVAghTFmdpn5eYB2qPT1LTinUkkqx3RValLoA?e=N1w7Rc" TargetMode="External"/><Relationship Id="rId38" Type="http://schemas.openxmlformats.org/officeDocument/2006/relationships/hyperlink" Target="https://micpy-my.sharepoint.com/:b:/g/personal/bianca_balbuena_mic_gov_py/EbujKD-7x1hHmCOtlnTd-rYB6GSDqb5QSReeiwEUjauewQ?e=05feND" TargetMode="External"/><Relationship Id="rId46" Type="http://schemas.openxmlformats.org/officeDocument/2006/relationships/hyperlink" Target="../../../../:b:/g/personal/pbenitez_rediex_gov_py/EV6cZIn6INBAm2jrULkwt5sBW7IKYyfyXt4ht_1akOlqZw?e=dPnMf4" TargetMode="External"/><Relationship Id="rId20" Type="http://schemas.openxmlformats.org/officeDocument/2006/relationships/hyperlink" Target="https://www.mic.gov.py/mic/w/aud_interna/pdf/DICTAMEN%20DGAI%20N%C2%BA%2002_2022%20-%20EECC%20al%2031_12_21con%20FD.pdf" TargetMode="External"/><Relationship Id="rId41" Type="http://schemas.openxmlformats.org/officeDocument/2006/relationships/hyperlink" Target="../../../../:f:/g/personal/scomercio_mic_gov_py/Es9s6yatIt5Ek-TD9mBOvn4BFPX_SCMnPoju3yl4wcETLQ?e=WDPT33" TargetMode="External"/><Relationship Id="rId1" Type="http://schemas.openxmlformats.org/officeDocument/2006/relationships/hyperlink" Target="https://www.mic.gov.py/mic/w/mic/pdf/188.2021.pdf" TargetMode="External"/><Relationship Id="rId6" Type="http://schemas.openxmlformats.org/officeDocument/2006/relationships/hyperlink" Target="https://transparencia.senac.gov.py/gestion-cumplimien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417"/>
  <sheetViews>
    <sheetView tabSelected="1" topLeftCell="A308" zoomScale="80" zoomScaleNormal="80" workbookViewId="0">
      <selection activeCell="C309" sqref="C309:C313"/>
    </sheetView>
  </sheetViews>
  <sheetFormatPr baseColWidth="10" defaultColWidth="9.140625" defaultRowHeight="15"/>
  <cols>
    <col min="1" max="1" width="15" customWidth="1"/>
    <col min="2" max="2" width="34.140625" customWidth="1"/>
    <col min="3" max="4" width="21.7109375" customWidth="1"/>
    <col min="5" max="5" width="26.7109375" customWidth="1"/>
    <col min="6" max="6" width="26.140625" customWidth="1"/>
    <col min="7" max="7" width="24.28515625" customWidth="1"/>
    <col min="8" max="8" width="0.140625" customWidth="1"/>
  </cols>
  <sheetData>
    <row r="1" spans="1:12" ht="23.25">
      <c r="A1" s="213" t="s">
        <v>118</v>
      </c>
      <c r="B1" s="214"/>
      <c r="C1" s="214"/>
      <c r="D1" s="214"/>
      <c r="E1" s="214"/>
      <c r="F1" s="214"/>
      <c r="G1" s="214"/>
      <c r="H1" s="79"/>
      <c r="I1" s="6"/>
      <c r="J1" s="6"/>
      <c r="K1" s="6"/>
      <c r="L1" s="6"/>
    </row>
    <row r="2" spans="1:12" ht="18.75">
      <c r="A2" s="214"/>
      <c r="B2" s="214"/>
      <c r="C2" s="214"/>
      <c r="D2" s="214"/>
      <c r="E2" s="214"/>
      <c r="F2" s="214"/>
      <c r="G2" s="214"/>
      <c r="H2" s="80"/>
      <c r="I2" s="6"/>
      <c r="J2" s="6"/>
      <c r="K2" s="6"/>
      <c r="L2" s="6"/>
    </row>
    <row r="3" spans="1:12" ht="18">
      <c r="A3" s="215" t="s">
        <v>0</v>
      </c>
      <c r="B3" s="215"/>
      <c r="C3" s="215"/>
      <c r="D3" s="215"/>
      <c r="E3" s="215"/>
      <c r="F3" s="215"/>
      <c r="G3" s="215"/>
      <c r="H3" s="81"/>
      <c r="I3" s="6"/>
      <c r="J3" s="6"/>
      <c r="K3" s="6"/>
      <c r="L3" s="6"/>
    </row>
    <row r="4" spans="1:12" ht="36">
      <c r="A4" s="82" t="s">
        <v>1</v>
      </c>
      <c r="B4" s="83" t="s">
        <v>122</v>
      </c>
      <c r="C4" s="84"/>
      <c r="D4" s="84"/>
      <c r="E4" s="84"/>
      <c r="F4" s="84"/>
      <c r="G4" s="84"/>
      <c r="H4" s="81"/>
      <c r="I4" s="6"/>
      <c r="J4" s="6"/>
      <c r="K4" s="6"/>
      <c r="L4" s="6"/>
    </row>
    <row r="5" spans="1:12" ht="54">
      <c r="A5" s="82" t="s">
        <v>2</v>
      </c>
      <c r="B5" s="83" t="s">
        <v>123</v>
      </c>
      <c r="C5" s="84" t="s">
        <v>459</v>
      </c>
      <c r="D5" s="84"/>
      <c r="E5" s="84"/>
      <c r="F5" s="84"/>
      <c r="G5" s="84"/>
      <c r="H5" s="81"/>
      <c r="I5" s="6"/>
      <c r="J5" s="6"/>
      <c r="K5" s="6"/>
      <c r="L5" s="6"/>
    </row>
    <row r="6" spans="1:12" ht="18">
      <c r="A6" s="216" t="s">
        <v>3</v>
      </c>
      <c r="B6" s="216"/>
      <c r="C6" s="216"/>
      <c r="D6" s="216"/>
      <c r="E6" s="216"/>
      <c r="F6" s="216"/>
      <c r="G6" s="216"/>
      <c r="H6" s="81"/>
      <c r="I6" s="6"/>
      <c r="J6" s="6"/>
      <c r="K6" s="6"/>
      <c r="L6" s="6"/>
    </row>
    <row r="7" spans="1:12" ht="15" customHeight="1">
      <c r="A7" s="219" t="s">
        <v>124</v>
      </c>
      <c r="B7" s="220"/>
      <c r="C7" s="220"/>
      <c r="D7" s="220"/>
      <c r="E7" s="220"/>
      <c r="F7" s="220"/>
      <c r="G7" s="220"/>
      <c r="H7" s="81"/>
      <c r="I7" s="6"/>
      <c r="J7" s="6"/>
      <c r="K7" s="6"/>
      <c r="L7" s="6"/>
    </row>
    <row r="8" spans="1:12" ht="15" customHeight="1">
      <c r="A8" s="221"/>
      <c r="B8" s="205"/>
      <c r="C8" s="205"/>
      <c r="D8" s="205"/>
      <c r="E8" s="205"/>
      <c r="F8" s="205"/>
      <c r="G8" s="205"/>
      <c r="H8" s="81"/>
      <c r="I8" s="6"/>
      <c r="J8" s="6"/>
      <c r="K8" s="6"/>
      <c r="L8" s="6"/>
    </row>
    <row r="9" spans="1:12" ht="15" customHeight="1">
      <c r="A9" s="221"/>
      <c r="B9" s="205"/>
      <c r="C9" s="205"/>
      <c r="D9" s="205"/>
      <c r="E9" s="205"/>
      <c r="F9" s="205"/>
      <c r="G9" s="205"/>
      <c r="H9" s="81"/>
      <c r="I9" s="6"/>
      <c r="J9" s="6"/>
      <c r="K9" s="6"/>
      <c r="L9" s="6"/>
    </row>
    <row r="10" spans="1:12" ht="15" customHeight="1">
      <c r="A10" s="221"/>
      <c r="B10" s="205"/>
      <c r="C10" s="205"/>
      <c r="D10" s="205"/>
      <c r="E10" s="205"/>
      <c r="F10" s="205"/>
      <c r="G10" s="205"/>
      <c r="H10" s="81"/>
      <c r="I10" s="6"/>
      <c r="J10" s="6"/>
      <c r="K10" s="6"/>
      <c r="L10" s="6"/>
    </row>
    <row r="11" spans="1:12" ht="15" customHeight="1">
      <c r="A11" s="221"/>
      <c r="B11" s="205"/>
      <c r="C11" s="205"/>
      <c r="D11" s="205"/>
      <c r="E11" s="205"/>
      <c r="F11" s="205"/>
      <c r="G11" s="205"/>
      <c r="H11" s="81"/>
      <c r="I11" s="6"/>
      <c r="J11" s="6"/>
      <c r="K11" s="6"/>
      <c r="L11" s="6"/>
    </row>
    <row r="12" spans="1:12" ht="15" customHeight="1">
      <c r="A12" s="168"/>
      <c r="B12" s="222"/>
      <c r="C12" s="222"/>
      <c r="D12" s="222"/>
      <c r="E12" s="222"/>
      <c r="F12" s="222"/>
      <c r="G12" s="222"/>
      <c r="H12" s="81"/>
      <c r="I12" s="6"/>
      <c r="J12" s="6"/>
      <c r="K12" s="6"/>
      <c r="L12" s="6"/>
    </row>
    <row r="13" spans="1:12" ht="18">
      <c r="A13" s="216" t="s">
        <v>4</v>
      </c>
      <c r="B13" s="216"/>
      <c r="C13" s="216"/>
      <c r="D13" s="216"/>
      <c r="E13" s="216"/>
      <c r="F13" s="216"/>
      <c r="G13" s="216"/>
      <c r="H13" s="81"/>
      <c r="I13" s="6"/>
      <c r="J13" s="6"/>
      <c r="K13" s="6"/>
      <c r="L13" s="6"/>
    </row>
    <row r="14" spans="1:12" ht="15" customHeight="1">
      <c r="A14" s="219" t="s">
        <v>125</v>
      </c>
      <c r="B14" s="220"/>
      <c r="C14" s="220"/>
      <c r="D14" s="220"/>
      <c r="E14" s="220"/>
      <c r="F14" s="220"/>
      <c r="G14" s="220"/>
      <c r="H14" s="81"/>
      <c r="I14" s="6"/>
      <c r="J14" s="6"/>
      <c r="K14" s="6"/>
      <c r="L14" s="6"/>
    </row>
    <row r="15" spans="1:12" ht="15" customHeight="1">
      <c r="A15" s="221"/>
      <c r="B15" s="205"/>
      <c r="C15" s="205"/>
      <c r="D15" s="205"/>
      <c r="E15" s="205"/>
      <c r="F15" s="205"/>
      <c r="G15" s="205"/>
      <c r="H15" s="81"/>
      <c r="I15" s="6"/>
      <c r="J15" s="6"/>
      <c r="K15" s="6"/>
      <c r="L15" s="6"/>
    </row>
    <row r="16" spans="1:12" ht="15" customHeight="1">
      <c r="A16" s="221"/>
      <c r="B16" s="205"/>
      <c r="C16" s="205"/>
      <c r="D16" s="205"/>
      <c r="E16" s="205"/>
      <c r="F16" s="205"/>
      <c r="G16" s="205"/>
      <c r="H16" s="81"/>
      <c r="I16" s="6"/>
      <c r="J16" s="6"/>
      <c r="K16" s="6"/>
      <c r="L16" s="6"/>
    </row>
    <row r="17" spans="1:12" ht="15" customHeight="1">
      <c r="A17" s="221"/>
      <c r="B17" s="205"/>
      <c r="C17" s="205"/>
      <c r="D17" s="205"/>
      <c r="E17" s="205"/>
      <c r="F17" s="205"/>
      <c r="G17" s="205"/>
      <c r="H17" s="81"/>
      <c r="I17" s="6"/>
      <c r="J17" s="6"/>
      <c r="K17" s="6"/>
      <c r="L17" s="6"/>
    </row>
    <row r="18" spans="1:12" ht="15" customHeight="1">
      <c r="A18" s="221"/>
      <c r="B18" s="205"/>
      <c r="C18" s="205"/>
      <c r="D18" s="205"/>
      <c r="E18" s="205"/>
      <c r="F18" s="205"/>
      <c r="G18" s="205"/>
      <c r="H18" s="81"/>
      <c r="I18" s="6"/>
      <c r="J18" s="6"/>
      <c r="K18" s="6"/>
      <c r="L18" s="6"/>
    </row>
    <row r="19" spans="1:12" ht="15" customHeight="1">
      <c r="A19" s="168"/>
      <c r="B19" s="222"/>
      <c r="C19" s="222"/>
      <c r="D19" s="222"/>
      <c r="E19" s="222"/>
      <c r="F19" s="222"/>
      <c r="G19" s="222"/>
      <c r="H19" s="81"/>
      <c r="I19" s="6"/>
      <c r="J19" s="6"/>
      <c r="K19" s="6"/>
      <c r="L19" s="6"/>
    </row>
    <row r="20" spans="1:12" ht="15" customHeight="1">
      <c r="A20" s="85"/>
      <c r="B20" s="85"/>
      <c r="C20" s="85"/>
      <c r="D20" s="85"/>
      <c r="E20" s="85"/>
      <c r="F20" s="85"/>
      <c r="G20" s="85"/>
      <c r="H20" s="81"/>
      <c r="I20" s="6"/>
      <c r="J20" s="6"/>
      <c r="K20" s="6"/>
      <c r="L20" s="6"/>
    </row>
    <row r="21" spans="1:12" s="1" customFormat="1" ht="18">
      <c r="A21" s="178" t="s">
        <v>106</v>
      </c>
      <c r="B21" s="178"/>
      <c r="C21" s="178"/>
      <c r="D21" s="178"/>
      <c r="E21" s="178"/>
      <c r="F21" s="178"/>
      <c r="G21" s="178"/>
      <c r="H21" s="86"/>
      <c r="I21" s="7"/>
      <c r="J21" s="7"/>
      <c r="K21" s="7"/>
      <c r="L21" s="7"/>
    </row>
    <row r="22" spans="1:12" s="1" customFormat="1" ht="36" customHeight="1">
      <c r="A22" s="217" t="s">
        <v>126</v>
      </c>
      <c r="B22" s="218"/>
      <c r="C22" s="218"/>
      <c r="D22" s="218"/>
      <c r="E22" s="218"/>
      <c r="F22" s="218"/>
      <c r="G22" s="218"/>
      <c r="H22" s="86"/>
      <c r="I22" s="7"/>
      <c r="J22" s="7"/>
      <c r="K22" s="7"/>
      <c r="L22" s="7"/>
    </row>
    <row r="23" spans="1:12" ht="15.75">
      <c r="A23" s="87" t="s">
        <v>5</v>
      </c>
      <c r="B23" s="223" t="s">
        <v>6</v>
      </c>
      <c r="C23" s="224"/>
      <c r="D23" s="225" t="s">
        <v>7</v>
      </c>
      <c r="E23" s="225"/>
      <c r="F23" s="225" t="s">
        <v>8</v>
      </c>
      <c r="G23" s="225"/>
      <c r="H23" s="88"/>
      <c r="I23" s="6"/>
      <c r="J23" s="6"/>
      <c r="K23" s="6"/>
      <c r="L23" s="6"/>
    </row>
    <row r="24" spans="1:12">
      <c r="A24" s="89">
        <v>1</v>
      </c>
      <c r="B24" s="212" t="s">
        <v>132</v>
      </c>
      <c r="C24" s="212"/>
      <c r="D24" s="146" t="s">
        <v>127</v>
      </c>
      <c r="E24" s="146"/>
      <c r="F24" s="143" t="s">
        <v>128</v>
      </c>
      <c r="G24" s="145"/>
      <c r="H24" s="23"/>
      <c r="I24" s="6"/>
      <c r="J24" s="6"/>
      <c r="K24" s="6"/>
      <c r="L24" s="6"/>
    </row>
    <row r="25" spans="1:12">
      <c r="A25" s="89">
        <v>2</v>
      </c>
      <c r="B25" s="212" t="s">
        <v>129</v>
      </c>
      <c r="C25" s="212"/>
      <c r="D25" s="146" t="s">
        <v>130</v>
      </c>
      <c r="E25" s="146"/>
      <c r="F25" s="143" t="s">
        <v>131</v>
      </c>
      <c r="G25" s="145"/>
      <c r="H25" s="23"/>
      <c r="I25" s="6"/>
      <c r="J25" s="6"/>
      <c r="K25" s="6"/>
      <c r="L25" s="6"/>
    </row>
    <row r="26" spans="1:12">
      <c r="A26" s="89">
        <v>3</v>
      </c>
      <c r="B26" s="212" t="s">
        <v>158</v>
      </c>
      <c r="C26" s="212"/>
      <c r="D26" s="146" t="s">
        <v>133</v>
      </c>
      <c r="E26" s="146"/>
      <c r="F26" s="143" t="s">
        <v>134</v>
      </c>
      <c r="G26" s="145"/>
      <c r="H26" s="23"/>
      <c r="I26" s="6"/>
      <c r="J26" s="6"/>
      <c r="K26" s="6"/>
      <c r="L26" s="6"/>
    </row>
    <row r="27" spans="1:12">
      <c r="A27" s="89">
        <v>4</v>
      </c>
      <c r="B27" s="212" t="s">
        <v>135</v>
      </c>
      <c r="C27" s="212"/>
      <c r="D27" s="146" t="s">
        <v>136</v>
      </c>
      <c r="E27" s="146"/>
      <c r="F27" s="143" t="s">
        <v>137</v>
      </c>
      <c r="G27" s="145"/>
      <c r="H27" s="23"/>
      <c r="I27" s="6"/>
      <c r="J27" s="6"/>
      <c r="K27" s="6"/>
      <c r="L27" s="6"/>
    </row>
    <row r="28" spans="1:12">
      <c r="A28" s="89">
        <v>5</v>
      </c>
      <c r="B28" s="212" t="s">
        <v>138</v>
      </c>
      <c r="C28" s="212"/>
      <c r="D28" s="146" t="s">
        <v>139</v>
      </c>
      <c r="E28" s="146"/>
      <c r="F28" s="143" t="s">
        <v>140</v>
      </c>
      <c r="G28" s="145"/>
      <c r="H28" s="23"/>
      <c r="I28" s="6"/>
      <c r="J28" s="6"/>
      <c r="K28" s="6"/>
      <c r="L28" s="6"/>
    </row>
    <row r="29" spans="1:12">
      <c r="A29" s="89">
        <v>6</v>
      </c>
      <c r="B29" s="212" t="s">
        <v>141</v>
      </c>
      <c r="C29" s="212"/>
      <c r="D29" s="146" t="s">
        <v>142</v>
      </c>
      <c r="E29" s="146"/>
      <c r="F29" s="143" t="s">
        <v>143</v>
      </c>
      <c r="G29" s="145"/>
      <c r="H29" s="23"/>
      <c r="I29" s="6"/>
      <c r="J29" s="6"/>
      <c r="K29" s="6"/>
      <c r="L29" s="6"/>
    </row>
    <row r="30" spans="1:12">
      <c r="A30" s="89">
        <v>7</v>
      </c>
      <c r="B30" s="212" t="s">
        <v>144</v>
      </c>
      <c r="C30" s="212"/>
      <c r="D30" s="146" t="s">
        <v>145</v>
      </c>
      <c r="E30" s="146"/>
      <c r="F30" s="143" t="s">
        <v>146</v>
      </c>
      <c r="G30" s="145"/>
      <c r="H30" s="23"/>
      <c r="I30" s="6"/>
      <c r="J30" s="6"/>
      <c r="K30" s="6"/>
      <c r="L30" s="6"/>
    </row>
    <row r="31" spans="1:12">
      <c r="A31" s="89">
        <v>8</v>
      </c>
      <c r="B31" s="212" t="s">
        <v>147</v>
      </c>
      <c r="C31" s="212"/>
      <c r="D31" s="146" t="s">
        <v>148</v>
      </c>
      <c r="E31" s="146"/>
      <c r="F31" s="143" t="s">
        <v>149</v>
      </c>
      <c r="G31" s="145"/>
      <c r="H31" s="23"/>
      <c r="I31" s="6"/>
      <c r="J31" s="6"/>
      <c r="K31" s="6"/>
      <c r="L31" s="6"/>
    </row>
    <row r="32" spans="1:12">
      <c r="A32" s="89">
        <v>9</v>
      </c>
      <c r="B32" s="209" t="s">
        <v>156</v>
      </c>
      <c r="C32" s="210"/>
      <c r="D32" s="143" t="s">
        <v>157</v>
      </c>
      <c r="E32" s="145"/>
      <c r="F32" s="143" t="s">
        <v>156</v>
      </c>
      <c r="G32" s="145"/>
      <c r="H32" s="23"/>
      <c r="I32" s="6"/>
      <c r="J32" s="6"/>
      <c r="K32" s="6"/>
      <c r="L32" s="6"/>
    </row>
    <row r="33" spans="1:42">
      <c r="A33" s="89">
        <v>10</v>
      </c>
      <c r="B33" s="212" t="s">
        <v>150</v>
      </c>
      <c r="C33" s="212"/>
      <c r="D33" s="146" t="s">
        <v>151</v>
      </c>
      <c r="E33" s="146"/>
      <c r="F33" s="143" t="s">
        <v>152</v>
      </c>
      <c r="G33" s="145"/>
      <c r="H33" s="23"/>
      <c r="I33" s="6"/>
      <c r="J33" s="6"/>
      <c r="K33" s="6"/>
      <c r="L33" s="6"/>
    </row>
    <row r="34" spans="1:42">
      <c r="A34" s="89">
        <v>11</v>
      </c>
      <c r="B34" s="212" t="s">
        <v>153</v>
      </c>
      <c r="C34" s="212"/>
      <c r="D34" s="146" t="s">
        <v>154</v>
      </c>
      <c r="E34" s="146"/>
      <c r="F34" s="143" t="s">
        <v>155</v>
      </c>
      <c r="G34" s="145"/>
      <c r="H34" s="23"/>
      <c r="I34" s="6"/>
      <c r="J34" s="6"/>
      <c r="K34" s="6"/>
      <c r="L34" s="6"/>
    </row>
    <row r="35" spans="1:42" ht="15.75" customHeight="1">
      <c r="A35" s="142" t="s">
        <v>89</v>
      </c>
      <c r="B35" s="142"/>
      <c r="C35" s="142"/>
      <c r="D35" s="142"/>
      <c r="E35" s="124">
        <v>11</v>
      </c>
      <c r="F35" s="124"/>
      <c r="G35" s="124"/>
      <c r="H35" s="23"/>
      <c r="I35" s="6"/>
      <c r="J35" s="6"/>
      <c r="K35" s="6"/>
      <c r="L35" s="6"/>
    </row>
    <row r="36" spans="1:42" ht="15.75" customHeight="1">
      <c r="A36" s="142" t="s">
        <v>91</v>
      </c>
      <c r="B36" s="142"/>
      <c r="C36" s="142"/>
      <c r="D36" s="142"/>
      <c r="E36" s="124">
        <v>7</v>
      </c>
      <c r="F36" s="124"/>
      <c r="G36" s="124"/>
      <c r="H36" s="23"/>
      <c r="I36" s="6"/>
      <c r="J36" s="6"/>
      <c r="K36" s="6"/>
      <c r="L36" s="6"/>
    </row>
    <row r="37" spans="1:42" ht="15.75" customHeight="1">
      <c r="A37" s="142" t="s">
        <v>90</v>
      </c>
      <c r="B37" s="142"/>
      <c r="C37" s="142"/>
      <c r="D37" s="142"/>
      <c r="E37" s="124">
        <v>4</v>
      </c>
      <c r="F37" s="124"/>
      <c r="G37" s="124"/>
      <c r="H37" s="23"/>
      <c r="I37" s="6"/>
      <c r="J37" s="6"/>
      <c r="K37" s="6"/>
      <c r="L37" s="6"/>
    </row>
    <row r="38" spans="1:42" s="3" customFormat="1" ht="15.75">
      <c r="A38" s="142" t="s">
        <v>94</v>
      </c>
      <c r="B38" s="142"/>
      <c r="C38" s="142"/>
      <c r="D38" s="142"/>
      <c r="E38" s="124">
        <v>11</v>
      </c>
      <c r="F38" s="124"/>
      <c r="G38" s="124"/>
      <c r="H38" s="23"/>
      <c r="I38" s="6"/>
      <c r="J38" s="6"/>
      <c r="K38" s="6"/>
      <c r="L38" s="6"/>
      <c r="M38"/>
      <c r="N38"/>
      <c r="O38"/>
      <c r="P38"/>
      <c r="Q38"/>
      <c r="R38"/>
      <c r="S38"/>
      <c r="T38"/>
      <c r="U38"/>
      <c r="V38"/>
      <c r="W38"/>
      <c r="X38"/>
      <c r="Y38"/>
      <c r="Z38"/>
      <c r="AA38"/>
      <c r="AB38"/>
      <c r="AC38"/>
      <c r="AD38"/>
      <c r="AE38"/>
      <c r="AF38"/>
      <c r="AG38"/>
      <c r="AH38"/>
      <c r="AI38"/>
      <c r="AJ38"/>
      <c r="AK38"/>
      <c r="AL38"/>
      <c r="AM38"/>
      <c r="AN38"/>
      <c r="AO38"/>
      <c r="AP38"/>
    </row>
    <row r="39" spans="1:42">
      <c r="A39" s="90"/>
      <c r="B39" s="90"/>
      <c r="C39" s="90"/>
      <c r="D39" s="90"/>
      <c r="E39" s="90"/>
      <c r="F39" s="90"/>
      <c r="G39" s="90"/>
      <c r="H39" s="90"/>
      <c r="I39" s="8"/>
      <c r="J39" s="8"/>
      <c r="K39" s="8"/>
      <c r="L39" s="8"/>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row>
    <row r="40" spans="1:42" ht="18">
      <c r="A40" s="200" t="s">
        <v>105</v>
      </c>
      <c r="B40" s="201"/>
      <c r="C40" s="201"/>
      <c r="D40" s="201"/>
      <c r="E40" s="201"/>
      <c r="F40" s="201"/>
      <c r="G40" s="201"/>
      <c r="H40" s="23"/>
      <c r="I40" s="6"/>
      <c r="J40" s="6"/>
      <c r="K40" s="6"/>
      <c r="L40" s="6"/>
    </row>
    <row r="41" spans="1:42" ht="47.25" customHeight="1">
      <c r="A41" s="202" t="s">
        <v>9</v>
      </c>
      <c r="B41" s="203"/>
      <c r="C41" s="203"/>
      <c r="D41" s="203"/>
      <c r="E41" s="203"/>
      <c r="F41" s="203"/>
      <c r="G41" s="203"/>
      <c r="H41" s="23"/>
      <c r="I41" s="6"/>
      <c r="J41" s="6"/>
      <c r="K41" s="6"/>
      <c r="L41" s="6"/>
    </row>
    <row r="42" spans="1:42" ht="15.75" customHeight="1">
      <c r="A42" s="204" t="s">
        <v>159</v>
      </c>
      <c r="B42" s="205"/>
      <c r="C42" s="205"/>
      <c r="D42" s="205"/>
      <c r="E42" s="205"/>
      <c r="F42" s="205"/>
      <c r="G42" s="205"/>
      <c r="H42" s="23"/>
      <c r="I42" s="6"/>
      <c r="J42" s="6"/>
      <c r="K42" s="6"/>
      <c r="L42" s="6"/>
    </row>
    <row r="43" spans="1:42" ht="26.25" customHeight="1">
      <c r="A43" s="206" t="s">
        <v>104</v>
      </c>
      <c r="B43" s="206"/>
      <c r="C43" s="206"/>
      <c r="D43" s="206"/>
      <c r="E43" s="206"/>
      <c r="F43" s="206"/>
      <c r="G43" s="206"/>
      <c r="H43" s="23"/>
      <c r="I43" s="6"/>
      <c r="J43" s="6"/>
      <c r="K43" s="6"/>
      <c r="L43" s="6"/>
    </row>
    <row r="44" spans="1:42" ht="16.5">
      <c r="A44" s="204" t="s">
        <v>159</v>
      </c>
      <c r="B44" s="211"/>
      <c r="C44" s="211"/>
      <c r="D44" s="211"/>
      <c r="E44" s="211"/>
      <c r="F44" s="211"/>
      <c r="G44" s="211"/>
      <c r="H44" s="23"/>
      <c r="I44" s="6"/>
      <c r="J44" s="6"/>
      <c r="K44" s="6"/>
      <c r="L44" s="6"/>
    </row>
    <row r="45" spans="1:42" ht="31.5">
      <c r="A45" s="91" t="s">
        <v>10</v>
      </c>
      <c r="B45" s="197" t="s">
        <v>110</v>
      </c>
      <c r="C45" s="198"/>
      <c r="D45" s="91" t="s">
        <v>11</v>
      </c>
      <c r="E45" s="207" t="s">
        <v>12</v>
      </c>
      <c r="F45" s="208"/>
      <c r="G45" s="92" t="s">
        <v>13</v>
      </c>
      <c r="H45" s="23"/>
      <c r="I45" s="6"/>
      <c r="J45" s="6"/>
      <c r="K45" s="6"/>
      <c r="L45" s="6"/>
    </row>
    <row r="46" spans="1:42" ht="181.5" customHeight="1">
      <c r="A46" s="119" t="s">
        <v>14</v>
      </c>
      <c r="B46" s="199" t="s">
        <v>160</v>
      </c>
      <c r="C46" s="199"/>
      <c r="D46" s="118" t="s">
        <v>558</v>
      </c>
      <c r="E46" s="199" t="s">
        <v>559</v>
      </c>
      <c r="F46" s="199"/>
      <c r="G46" s="236" t="s">
        <v>560</v>
      </c>
      <c r="H46" s="22"/>
      <c r="I46" s="6"/>
      <c r="J46" s="6"/>
      <c r="K46" s="6"/>
      <c r="L46" s="6"/>
    </row>
    <row r="47" spans="1:42" ht="172.5" customHeight="1">
      <c r="A47" s="119" t="s">
        <v>15</v>
      </c>
      <c r="B47" s="199" t="s">
        <v>161</v>
      </c>
      <c r="C47" s="199"/>
      <c r="D47" s="118" t="s">
        <v>561</v>
      </c>
      <c r="E47" s="199" t="s">
        <v>562</v>
      </c>
      <c r="F47" s="199"/>
      <c r="G47" s="70" t="s">
        <v>489</v>
      </c>
      <c r="H47" s="22"/>
      <c r="I47" s="6"/>
      <c r="J47" s="6"/>
      <c r="K47" s="6"/>
      <c r="L47" s="6"/>
    </row>
    <row r="48" spans="1:42" ht="155.25" customHeight="1">
      <c r="A48" s="69" t="s">
        <v>16</v>
      </c>
      <c r="B48" s="143" t="s">
        <v>162</v>
      </c>
      <c r="C48" s="145"/>
      <c r="D48" s="69" t="s">
        <v>549</v>
      </c>
      <c r="E48" s="143" t="s">
        <v>532</v>
      </c>
      <c r="F48" s="145"/>
      <c r="G48" s="71" t="s">
        <v>533</v>
      </c>
      <c r="H48" s="22"/>
      <c r="I48" s="6"/>
      <c r="J48" s="6"/>
      <c r="K48" s="6"/>
      <c r="L48" s="6"/>
    </row>
    <row r="49" spans="1:42" ht="169.5" customHeight="1">
      <c r="A49" s="69" t="s">
        <v>103</v>
      </c>
      <c r="B49" s="143" t="s">
        <v>163</v>
      </c>
      <c r="C49" s="145"/>
      <c r="D49" s="69" t="s">
        <v>466</v>
      </c>
      <c r="E49" s="143" t="s">
        <v>534</v>
      </c>
      <c r="F49" s="145"/>
      <c r="G49" s="71" t="s">
        <v>535</v>
      </c>
      <c r="H49" s="22"/>
      <c r="I49" s="6"/>
      <c r="J49" s="6"/>
      <c r="K49" s="6"/>
      <c r="L49" s="6"/>
    </row>
    <row r="50" spans="1:42" ht="171" customHeight="1">
      <c r="A50" s="69" t="s">
        <v>460</v>
      </c>
      <c r="B50" s="67" t="s">
        <v>542</v>
      </c>
      <c r="C50" s="68"/>
      <c r="D50" s="69" t="s">
        <v>543</v>
      </c>
      <c r="E50" s="67" t="s">
        <v>544</v>
      </c>
      <c r="F50" s="68"/>
      <c r="G50" s="69" t="s">
        <v>545</v>
      </c>
      <c r="H50" s="22"/>
      <c r="I50" s="6"/>
      <c r="J50" s="6"/>
      <c r="K50" s="6"/>
      <c r="L50" s="6"/>
    </row>
    <row r="51" spans="1:42" s="3" customFormat="1" ht="210">
      <c r="A51" s="69" t="s">
        <v>461</v>
      </c>
      <c r="B51" s="67" t="s">
        <v>164</v>
      </c>
      <c r="C51" s="68"/>
      <c r="D51" s="69" t="s">
        <v>550</v>
      </c>
      <c r="E51" s="121" t="s">
        <v>551</v>
      </c>
      <c r="F51" s="123"/>
      <c r="G51" s="115" t="s">
        <v>552</v>
      </c>
      <c r="H51" s="22"/>
      <c r="I51" s="6"/>
      <c r="J51" s="6"/>
      <c r="K51" s="6"/>
      <c r="L51" s="6"/>
      <c r="M51"/>
      <c r="N51"/>
      <c r="O51"/>
      <c r="P51"/>
      <c r="Q51"/>
      <c r="R51"/>
      <c r="S51"/>
      <c r="T51"/>
      <c r="U51"/>
      <c r="V51"/>
      <c r="W51"/>
      <c r="X51"/>
      <c r="Y51"/>
      <c r="Z51"/>
      <c r="AA51"/>
      <c r="AB51"/>
      <c r="AC51"/>
      <c r="AD51"/>
      <c r="AE51"/>
      <c r="AF51"/>
      <c r="AG51"/>
      <c r="AH51"/>
      <c r="AI51"/>
      <c r="AJ51"/>
      <c r="AK51"/>
      <c r="AL51"/>
      <c r="AM51"/>
      <c r="AN51"/>
      <c r="AO51"/>
      <c r="AP51"/>
    </row>
    <row r="52" spans="1:42" s="3" customFormat="1" ht="180" customHeight="1">
      <c r="A52" s="69" t="s">
        <v>462</v>
      </c>
      <c r="B52" s="67" t="s">
        <v>165</v>
      </c>
      <c r="C52" s="68"/>
      <c r="D52" s="69" t="s">
        <v>466</v>
      </c>
      <c r="E52" s="121" t="s">
        <v>546</v>
      </c>
      <c r="F52" s="123"/>
      <c r="G52" s="71" t="s">
        <v>547</v>
      </c>
      <c r="H52" s="22"/>
      <c r="I52" s="6"/>
      <c r="J52" s="6"/>
      <c r="K52" s="6"/>
      <c r="L52" s="6"/>
      <c r="M52"/>
      <c r="N52"/>
      <c r="O52"/>
      <c r="P52"/>
      <c r="Q52"/>
      <c r="R52"/>
      <c r="S52"/>
      <c r="T52"/>
      <c r="U52"/>
      <c r="V52"/>
      <c r="W52"/>
      <c r="X52"/>
      <c r="Y52"/>
      <c r="Z52"/>
      <c r="AA52"/>
      <c r="AB52"/>
      <c r="AC52"/>
      <c r="AD52"/>
      <c r="AE52"/>
      <c r="AF52"/>
      <c r="AG52"/>
      <c r="AH52"/>
      <c r="AI52"/>
      <c r="AJ52"/>
      <c r="AK52"/>
      <c r="AL52"/>
      <c r="AM52"/>
      <c r="AN52"/>
      <c r="AO52"/>
      <c r="AP52"/>
    </row>
    <row r="53" spans="1:42" s="3" customFormat="1" ht="95.25" customHeight="1">
      <c r="A53" s="37" t="s">
        <v>463</v>
      </c>
      <c r="B53" s="143" t="s">
        <v>373</v>
      </c>
      <c r="C53" s="145"/>
      <c r="D53" s="37" t="s">
        <v>374</v>
      </c>
      <c r="E53" s="143" t="s">
        <v>375</v>
      </c>
      <c r="F53" s="145"/>
      <c r="G53" s="234" t="s">
        <v>376</v>
      </c>
      <c r="H53" s="235"/>
      <c r="I53" s="6"/>
      <c r="J53" s="6"/>
      <c r="K53" s="6"/>
      <c r="L53" s="6"/>
      <c r="M53"/>
      <c r="N53"/>
      <c r="O53"/>
      <c r="P53"/>
      <c r="Q53"/>
      <c r="R53"/>
      <c r="S53"/>
      <c r="T53"/>
      <c r="U53"/>
      <c r="V53"/>
      <c r="W53"/>
      <c r="X53"/>
      <c r="Y53"/>
      <c r="Z53"/>
      <c r="AA53"/>
      <c r="AB53"/>
      <c r="AC53"/>
      <c r="AD53"/>
      <c r="AE53"/>
      <c r="AF53"/>
      <c r="AG53"/>
      <c r="AH53"/>
      <c r="AI53"/>
      <c r="AJ53"/>
      <c r="AK53"/>
      <c r="AL53"/>
      <c r="AM53"/>
      <c r="AN53"/>
      <c r="AO53"/>
      <c r="AP53"/>
    </row>
    <row r="54" spans="1:42" s="3" customFormat="1" ht="15.75">
      <c r="A54" s="24"/>
      <c r="B54" s="49"/>
      <c r="C54" s="93"/>
      <c r="D54" s="24"/>
      <c r="E54" s="49"/>
      <c r="F54" s="93"/>
      <c r="G54" s="72"/>
      <c r="H54" s="23"/>
      <c r="I54" s="6"/>
      <c r="J54" s="6"/>
      <c r="K54" s="6"/>
      <c r="L54" s="6"/>
      <c r="M54"/>
      <c r="N54"/>
      <c r="O54"/>
      <c r="P54"/>
      <c r="Q54"/>
      <c r="R54"/>
      <c r="S54"/>
      <c r="T54"/>
      <c r="U54"/>
      <c r="V54"/>
      <c r="W54"/>
      <c r="X54"/>
      <c r="Y54"/>
      <c r="Z54"/>
      <c r="AA54"/>
      <c r="AB54"/>
      <c r="AC54"/>
      <c r="AD54"/>
      <c r="AE54"/>
      <c r="AF54"/>
      <c r="AG54"/>
      <c r="AH54"/>
      <c r="AI54"/>
      <c r="AJ54"/>
      <c r="AK54"/>
      <c r="AL54"/>
      <c r="AM54"/>
      <c r="AN54"/>
      <c r="AO54"/>
      <c r="AP54"/>
    </row>
    <row r="55" spans="1:42" s="3" customFormat="1">
      <c r="A55" s="124"/>
      <c r="B55" s="124"/>
      <c r="C55" s="124"/>
      <c r="D55" s="124"/>
      <c r="E55" s="124"/>
      <c r="F55" s="124"/>
      <c r="G55" s="124"/>
      <c r="H55" s="23"/>
      <c r="I55" s="6"/>
      <c r="J55" s="6"/>
      <c r="K55" s="6"/>
      <c r="L55" s="6"/>
      <c r="M55"/>
      <c r="N55"/>
      <c r="O55"/>
      <c r="P55"/>
      <c r="Q55"/>
      <c r="R55"/>
      <c r="S55"/>
      <c r="T55"/>
      <c r="U55"/>
      <c r="V55"/>
      <c r="W55"/>
      <c r="X55"/>
      <c r="Y55"/>
      <c r="Z55"/>
      <c r="AA55"/>
      <c r="AB55"/>
      <c r="AC55"/>
      <c r="AD55"/>
      <c r="AE55"/>
      <c r="AF55"/>
      <c r="AG55"/>
      <c r="AH55"/>
      <c r="AI55"/>
      <c r="AJ55"/>
      <c r="AK55"/>
      <c r="AL55"/>
      <c r="AM55"/>
      <c r="AN55"/>
      <c r="AO55"/>
      <c r="AP55"/>
    </row>
    <row r="56" spans="1:42" ht="83.25" customHeight="1">
      <c r="A56" s="215" t="s">
        <v>107</v>
      </c>
      <c r="B56" s="215"/>
      <c r="C56" s="215"/>
      <c r="D56" s="215"/>
      <c r="E56" s="215"/>
      <c r="F56" s="215"/>
      <c r="G56" s="215"/>
      <c r="H56" s="23"/>
      <c r="I56" s="6"/>
      <c r="J56" s="6"/>
      <c r="K56" s="6"/>
      <c r="L56" s="6"/>
    </row>
    <row r="57" spans="1:42" ht="16.5">
      <c r="A57" s="206" t="s">
        <v>17</v>
      </c>
      <c r="B57" s="206"/>
      <c r="C57" s="206"/>
      <c r="D57" s="206"/>
      <c r="E57" s="206"/>
      <c r="F57" s="206"/>
      <c r="G57" s="206"/>
      <c r="H57" s="23"/>
      <c r="I57" s="6"/>
      <c r="J57" s="6"/>
      <c r="K57" s="6"/>
      <c r="L57" s="6"/>
      <c r="AF57" s="3"/>
      <c r="AG57" s="3"/>
      <c r="AH57" s="3"/>
      <c r="AI57" s="3"/>
      <c r="AJ57" s="3"/>
      <c r="AK57" s="3"/>
      <c r="AL57" s="3"/>
      <c r="AM57" s="3"/>
      <c r="AN57" s="3"/>
    </row>
    <row r="58" spans="1:42" ht="15.75">
      <c r="A58" s="57" t="s">
        <v>18</v>
      </c>
      <c r="B58" s="125" t="s">
        <v>92</v>
      </c>
      <c r="C58" s="126"/>
      <c r="D58" s="127"/>
      <c r="E58" s="193" t="s">
        <v>112</v>
      </c>
      <c r="F58" s="226"/>
      <c r="G58" s="226"/>
      <c r="H58" s="23"/>
      <c r="I58" s="6"/>
      <c r="J58" s="6"/>
      <c r="K58" s="6"/>
      <c r="L58" s="6"/>
    </row>
    <row r="59" spans="1:42" ht="30" customHeight="1">
      <c r="A59" s="37" t="s">
        <v>20</v>
      </c>
      <c r="B59" s="227">
        <v>1</v>
      </c>
      <c r="C59" s="144"/>
      <c r="D59" s="145"/>
      <c r="E59" s="228" t="s">
        <v>548</v>
      </c>
      <c r="F59" s="147"/>
      <c r="G59" s="147"/>
      <c r="H59" s="23"/>
      <c r="I59" s="6"/>
      <c r="J59" s="6"/>
      <c r="K59" s="6"/>
      <c r="L59" s="6"/>
    </row>
    <row r="60" spans="1:42" ht="27" customHeight="1">
      <c r="A60" s="37" t="s">
        <v>21</v>
      </c>
      <c r="B60" s="143" t="s">
        <v>370</v>
      </c>
      <c r="C60" s="144"/>
      <c r="D60" s="145"/>
      <c r="E60" s="228" t="s">
        <v>371</v>
      </c>
      <c r="F60" s="147"/>
      <c r="G60" s="147"/>
      <c r="H60" s="23"/>
      <c r="I60" s="6"/>
      <c r="J60" s="6"/>
      <c r="K60" s="6"/>
      <c r="L60" s="6"/>
    </row>
    <row r="61" spans="1:42" ht="15.75">
      <c r="A61" s="37" t="s">
        <v>22</v>
      </c>
      <c r="B61" s="143" t="s">
        <v>372</v>
      </c>
      <c r="C61" s="144"/>
      <c r="D61" s="145"/>
      <c r="E61" s="147"/>
      <c r="F61" s="147"/>
      <c r="G61" s="147"/>
      <c r="H61" s="23"/>
      <c r="I61" s="6"/>
      <c r="J61" s="6"/>
      <c r="K61" s="6"/>
      <c r="L61" s="6"/>
    </row>
    <row r="62" spans="1:42" ht="15.75" customHeight="1">
      <c r="A62" s="37" t="s">
        <v>23</v>
      </c>
      <c r="B62" s="195"/>
      <c r="C62" s="196"/>
      <c r="D62" s="162"/>
      <c r="E62" s="147"/>
      <c r="F62" s="147"/>
      <c r="G62" s="147"/>
      <c r="H62" s="23"/>
      <c r="I62" s="6"/>
      <c r="J62" s="6"/>
      <c r="K62" s="6"/>
      <c r="L62" s="6"/>
    </row>
    <row r="63" spans="1:42" ht="15.75" customHeight="1">
      <c r="A63" s="37" t="s">
        <v>29</v>
      </c>
      <c r="B63" s="195"/>
      <c r="C63" s="196"/>
      <c r="D63" s="162"/>
      <c r="E63" s="147"/>
      <c r="F63" s="147"/>
      <c r="G63" s="147"/>
      <c r="H63" s="23"/>
      <c r="I63" s="6"/>
      <c r="J63" s="6"/>
      <c r="K63" s="6"/>
      <c r="L63" s="6"/>
    </row>
    <row r="64" spans="1:42" ht="15.75" customHeight="1">
      <c r="A64" s="37" t="s">
        <v>30</v>
      </c>
      <c r="B64" s="195"/>
      <c r="C64" s="196"/>
      <c r="D64" s="162"/>
      <c r="E64" s="147"/>
      <c r="F64" s="147"/>
      <c r="G64" s="147"/>
      <c r="H64" s="23"/>
      <c r="I64" s="6"/>
      <c r="J64" s="6"/>
      <c r="K64" s="6"/>
      <c r="L64" s="6"/>
    </row>
    <row r="65" spans="1:51" ht="15.75">
      <c r="A65" s="37" t="s">
        <v>96</v>
      </c>
      <c r="B65" s="195"/>
      <c r="C65" s="196"/>
      <c r="D65" s="162"/>
      <c r="E65" s="147"/>
      <c r="F65" s="147"/>
      <c r="G65" s="147"/>
      <c r="H65" s="23"/>
      <c r="I65" s="6"/>
      <c r="J65" s="6"/>
      <c r="K65" s="6"/>
      <c r="L65" s="6"/>
    </row>
    <row r="66" spans="1:51" ht="15.75">
      <c r="A66" s="37" t="s">
        <v>97</v>
      </c>
      <c r="B66" s="195"/>
      <c r="C66" s="196"/>
      <c r="D66" s="162"/>
      <c r="E66" s="147"/>
      <c r="F66" s="147"/>
      <c r="G66" s="147"/>
      <c r="H66" s="23"/>
      <c r="I66" s="6"/>
      <c r="J66" s="6"/>
      <c r="K66" s="6"/>
      <c r="L66" s="6"/>
    </row>
    <row r="67" spans="1:51" ht="15.75">
      <c r="A67" s="37" t="s">
        <v>98</v>
      </c>
      <c r="B67" s="195"/>
      <c r="C67" s="196"/>
      <c r="D67" s="162"/>
      <c r="E67" s="147"/>
      <c r="F67" s="147"/>
      <c r="G67" s="147"/>
      <c r="H67" s="23"/>
      <c r="I67" s="6"/>
      <c r="J67" s="6"/>
      <c r="K67" s="6"/>
      <c r="L67" s="6"/>
    </row>
    <row r="68" spans="1:51" ht="15.75">
      <c r="A68" s="37" t="s">
        <v>99</v>
      </c>
      <c r="B68" s="195"/>
      <c r="C68" s="196"/>
      <c r="D68" s="162"/>
      <c r="E68" s="147"/>
      <c r="F68" s="147"/>
      <c r="G68" s="147"/>
      <c r="H68" s="23"/>
      <c r="I68" s="6"/>
      <c r="J68" s="6"/>
      <c r="K68" s="6"/>
      <c r="L68" s="6"/>
    </row>
    <row r="69" spans="1:51" ht="15.75">
      <c r="A69" s="37" t="s">
        <v>100</v>
      </c>
      <c r="B69" s="195"/>
      <c r="C69" s="196"/>
      <c r="D69" s="162"/>
      <c r="E69" s="147"/>
      <c r="F69" s="147"/>
      <c r="G69" s="147"/>
      <c r="H69" s="23"/>
      <c r="I69" s="6"/>
      <c r="J69" s="6"/>
      <c r="K69" s="6"/>
      <c r="L69" s="6"/>
    </row>
    <row r="70" spans="1:51" ht="15.75">
      <c r="A70" s="37" t="s">
        <v>101</v>
      </c>
      <c r="B70" s="195"/>
      <c r="C70" s="196"/>
      <c r="D70" s="162"/>
      <c r="E70" s="147"/>
      <c r="F70" s="147"/>
      <c r="G70" s="147"/>
      <c r="H70" s="23"/>
      <c r="I70" s="6"/>
      <c r="J70" s="6"/>
      <c r="K70" s="6"/>
      <c r="L70" s="6"/>
    </row>
    <row r="71" spans="1:51" ht="45.75" customHeight="1">
      <c r="A71" s="146"/>
      <c r="B71" s="147"/>
      <c r="C71" s="147"/>
      <c r="D71" s="147"/>
      <c r="E71" s="147"/>
      <c r="F71" s="147"/>
      <c r="G71" s="147"/>
      <c r="H71" s="23"/>
      <c r="I71" s="6"/>
      <c r="J71" s="6"/>
      <c r="K71" s="6"/>
      <c r="L71" s="6"/>
      <c r="AQ71" s="3"/>
      <c r="AR71" s="3"/>
      <c r="AS71" s="3"/>
      <c r="AT71" s="3"/>
      <c r="AU71" s="3"/>
      <c r="AV71" s="3"/>
      <c r="AW71" s="3"/>
      <c r="AX71" s="3"/>
      <c r="AY71" s="3"/>
    </row>
    <row r="72" spans="1:51" s="3" customFormat="1" ht="15.75">
      <c r="A72" s="112"/>
      <c r="B72" s="113"/>
      <c r="C72" s="113"/>
      <c r="D72" s="113"/>
      <c r="E72" s="113"/>
      <c r="F72" s="113"/>
      <c r="G72" s="113"/>
      <c r="H72" s="84"/>
      <c r="I72" s="8"/>
      <c r="J72" s="8"/>
      <c r="K72" s="8"/>
      <c r="L72" s="8"/>
      <c r="AF72"/>
      <c r="AG72"/>
      <c r="AH72"/>
      <c r="AI72"/>
      <c r="AJ72"/>
      <c r="AK72"/>
      <c r="AL72"/>
      <c r="AM72"/>
      <c r="AN72"/>
      <c r="AQ72"/>
      <c r="AR72"/>
      <c r="AS72"/>
      <c r="AT72"/>
      <c r="AU72"/>
      <c r="AV72"/>
      <c r="AW72"/>
      <c r="AX72"/>
      <c r="AY72"/>
    </row>
    <row r="73" spans="1:51" ht="16.5">
      <c r="A73" s="206" t="s">
        <v>24</v>
      </c>
      <c r="B73" s="206"/>
      <c r="C73" s="206"/>
      <c r="D73" s="206"/>
      <c r="E73" s="206"/>
      <c r="F73" s="206"/>
      <c r="G73" s="206"/>
      <c r="H73" s="23"/>
      <c r="I73" s="6"/>
      <c r="J73" s="6"/>
      <c r="K73" s="6"/>
      <c r="L73" s="6"/>
    </row>
    <row r="74" spans="1:51" ht="15.75">
      <c r="A74" s="57" t="s">
        <v>18</v>
      </c>
      <c r="B74" s="120" t="s">
        <v>19</v>
      </c>
      <c r="C74" s="120"/>
      <c r="D74" s="120"/>
      <c r="E74" s="120" t="s">
        <v>111</v>
      </c>
      <c r="F74" s="120"/>
      <c r="G74" s="120"/>
      <c r="H74" s="23"/>
      <c r="I74" s="6"/>
      <c r="J74" s="6"/>
      <c r="K74" s="6"/>
      <c r="L74" s="6"/>
      <c r="AF74" s="3"/>
      <c r="AG74" s="3"/>
      <c r="AH74" s="3"/>
      <c r="AI74" s="3"/>
      <c r="AJ74" s="3"/>
      <c r="AK74" s="3"/>
      <c r="AL74" s="3"/>
      <c r="AM74" s="3"/>
      <c r="AN74" s="3"/>
    </row>
    <row r="75" spans="1:51" ht="15.75">
      <c r="A75" s="37" t="s">
        <v>20</v>
      </c>
      <c r="B75" s="229">
        <v>1</v>
      </c>
      <c r="C75" s="146"/>
      <c r="D75" s="146"/>
      <c r="E75" s="228" t="s">
        <v>166</v>
      </c>
      <c r="F75" s="147"/>
      <c r="G75" s="147"/>
      <c r="H75" s="23"/>
      <c r="I75" s="6"/>
      <c r="J75" s="6"/>
      <c r="K75" s="6"/>
      <c r="L75" s="6"/>
    </row>
    <row r="76" spans="1:51" ht="15.75">
      <c r="A76" s="37" t="s">
        <v>21</v>
      </c>
      <c r="B76" s="229">
        <v>1</v>
      </c>
      <c r="C76" s="146"/>
      <c r="D76" s="146"/>
      <c r="E76" s="228" t="s">
        <v>166</v>
      </c>
      <c r="F76" s="147"/>
      <c r="G76" s="147"/>
      <c r="H76" s="23"/>
      <c r="I76" s="6"/>
      <c r="J76" s="6"/>
      <c r="K76" s="6"/>
      <c r="L76" s="6"/>
    </row>
    <row r="77" spans="1:51" ht="15.75">
      <c r="A77" s="37" t="s">
        <v>22</v>
      </c>
      <c r="B77" s="229">
        <v>1</v>
      </c>
      <c r="C77" s="146"/>
      <c r="D77" s="146"/>
      <c r="E77" s="228" t="s">
        <v>166</v>
      </c>
      <c r="F77" s="147"/>
      <c r="G77" s="147"/>
      <c r="H77" s="23"/>
      <c r="I77" s="6"/>
      <c r="J77" s="6"/>
      <c r="K77" s="6"/>
      <c r="L77" s="6"/>
    </row>
    <row r="78" spans="1:51" ht="15.75">
      <c r="A78" s="37" t="s">
        <v>23</v>
      </c>
      <c r="B78" s="147"/>
      <c r="C78" s="147"/>
      <c r="D78" s="147"/>
      <c r="E78" s="147"/>
      <c r="F78" s="147"/>
      <c r="G78" s="147"/>
      <c r="H78" s="23"/>
      <c r="I78" s="6"/>
      <c r="J78" s="6"/>
      <c r="K78" s="6"/>
      <c r="L78" s="6"/>
    </row>
    <row r="79" spans="1:51" ht="15.75">
      <c r="A79" s="37" t="s">
        <v>29</v>
      </c>
      <c r="B79" s="147"/>
      <c r="C79" s="147"/>
      <c r="D79" s="147"/>
      <c r="E79" s="147"/>
      <c r="F79" s="147"/>
      <c r="G79" s="147"/>
      <c r="H79" s="23"/>
      <c r="I79" s="6"/>
      <c r="J79" s="6"/>
      <c r="K79" s="6"/>
      <c r="L79" s="6"/>
    </row>
    <row r="80" spans="1:51" ht="15.75">
      <c r="A80" s="37" t="s">
        <v>30</v>
      </c>
      <c r="B80" s="147"/>
      <c r="C80" s="147"/>
      <c r="D80" s="147"/>
      <c r="E80" s="147"/>
      <c r="F80" s="147"/>
      <c r="G80" s="147"/>
      <c r="H80" s="23"/>
      <c r="I80" s="6"/>
      <c r="J80" s="6"/>
      <c r="K80" s="6"/>
      <c r="L80" s="6"/>
    </row>
    <row r="81" spans="1:12" ht="15.75">
      <c r="A81" s="37" t="s">
        <v>96</v>
      </c>
      <c r="B81" s="147"/>
      <c r="C81" s="147"/>
      <c r="D81" s="147"/>
      <c r="E81" s="147"/>
      <c r="F81" s="147"/>
      <c r="G81" s="147"/>
      <c r="H81" s="23"/>
      <c r="I81" s="6"/>
      <c r="J81" s="6"/>
      <c r="K81" s="6"/>
      <c r="L81" s="6"/>
    </row>
    <row r="82" spans="1:12" ht="15.75">
      <c r="A82" s="37" t="s">
        <v>97</v>
      </c>
      <c r="B82" s="147"/>
      <c r="C82" s="147"/>
      <c r="D82" s="147"/>
      <c r="E82" s="147"/>
      <c r="F82" s="147"/>
      <c r="G82" s="147"/>
      <c r="H82" s="23"/>
      <c r="I82" s="6"/>
      <c r="J82" s="6"/>
      <c r="K82" s="6"/>
      <c r="L82" s="6"/>
    </row>
    <row r="83" spans="1:12" ht="15.75">
      <c r="A83" s="37" t="s">
        <v>102</v>
      </c>
      <c r="B83" s="147"/>
      <c r="C83" s="147"/>
      <c r="D83" s="147"/>
      <c r="E83" s="147"/>
      <c r="F83" s="147"/>
      <c r="G83" s="147"/>
      <c r="H83" s="23"/>
      <c r="I83" s="6"/>
      <c r="J83" s="6"/>
      <c r="K83" s="6"/>
      <c r="L83" s="6"/>
    </row>
    <row r="84" spans="1:12" ht="15.75">
      <c r="A84" s="37" t="s">
        <v>99</v>
      </c>
      <c r="B84" s="147"/>
      <c r="C84" s="147"/>
      <c r="D84" s="147"/>
      <c r="E84" s="147"/>
      <c r="F84" s="147"/>
      <c r="G84" s="147"/>
      <c r="H84" s="23"/>
      <c r="I84" s="6"/>
      <c r="J84" s="6"/>
      <c r="K84" s="6"/>
      <c r="L84" s="6"/>
    </row>
    <row r="85" spans="1:12" ht="15.75">
      <c r="A85" s="37" t="s">
        <v>100</v>
      </c>
      <c r="B85" s="147"/>
      <c r="C85" s="147"/>
      <c r="D85" s="147"/>
      <c r="E85" s="147"/>
      <c r="F85" s="147"/>
      <c r="G85" s="147"/>
      <c r="H85" s="23"/>
      <c r="I85" s="6"/>
      <c r="J85" s="6"/>
      <c r="K85" s="6"/>
      <c r="L85" s="6"/>
    </row>
    <row r="86" spans="1:12" ht="15.75">
      <c r="A86" s="37" t="s">
        <v>101</v>
      </c>
      <c r="B86" s="147"/>
      <c r="C86" s="147"/>
      <c r="D86" s="147"/>
      <c r="E86" s="147"/>
      <c r="F86" s="147"/>
      <c r="G86" s="147"/>
      <c r="H86" s="23"/>
      <c r="I86" s="6"/>
      <c r="J86" s="6"/>
      <c r="K86" s="6"/>
      <c r="L86" s="6"/>
    </row>
    <row r="87" spans="1:12" ht="48" customHeight="1">
      <c r="A87" s="146"/>
      <c r="B87" s="147"/>
      <c r="C87" s="147"/>
      <c r="D87" s="147"/>
      <c r="E87" s="147"/>
      <c r="F87" s="147"/>
      <c r="G87" s="147"/>
      <c r="H87" s="23"/>
      <c r="I87" s="6"/>
      <c r="J87" s="6"/>
      <c r="K87" s="6"/>
      <c r="L87" s="6"/>
    </row>
    <row r="88" spans="1:12">
      <c r="A88" s="84"/>
      <c r="B88" s="84"/>
      <c r="C88" s="84"/>
      <c r="D88" s="84"/>
      <c r="E88" s="84"/>
      <c r="F88" s="84"/>
      <c r="G88" s="84"/>
      <c r="H88" s="84"/>
      <c r="I88" s="6"/>
      <c r="J88" s="6"/>
      <c r="K88" s="6"/>
      <c r="L88" s="6"/>
    </row>
    <row r="89" spans="1:12" ht="16.5">
      <c r="A89" s="206" t="s">
        <v>25</v>
      </c>
      <c r="B89" s="206"/>
      <c r="C89" s="206"/>
      <c r="D89" s="206"/>
      <c r="E89" s="206"/>
      <c r="F89" s="206"/>
      <c r="G89" s="206"/>
      <c r="H89" s="23"/>
      <c r="I89" s="6"/>
      <c r="J89" s="6"/>
      <c r="K89" s="6"/>
      <c r="L89" s="6"/>
    </row>
    <row r="90" spans="1:12" ht="15.75">
      <c r="A90" s="95" t="s">
        <v>18</v>
      </c>
      <c r="B90" s="95" t="s">
        <v>26</v>
      </c>
      <c r="C90" s="120" t="s">
        <v>27</v>
      </c>
      <c r="D90" s="120"/>
      <c r="E90" s="120" t="s">
        <v>28</v>
      </c>
      <c r="F90" s="120"/>
      <c r="G90" s="95" t="s">
        <v>113</v>
      </c>
      <c r="H90" s="23"/>
      <c r="I90" s="6"/>
      <c r="J90" s="6"/>
      <c r="K90" s="6"/>
      <c r="L90" s="6"/>
    </row>
    <row r="91" spans="1:12" ht="42.75">
      <c r="A91" s="37" t="s">
        <v>20</v>
      </c>
      <c r="B91" s="37">
        <v>18</v>
      </c>
      <c r="C91" s="143">
        <v>18</v>
      </c>
      <c r="D91" s="145"/>
      <c r="E91" s="146">
        <v>0</v>
      </c>
      <c r="F91" s="146"/>
      <c r="G91" s="36" t="s">
        <v>166</v>
      </c>
      <c r="H91" s="23"/>
      <c r="I91" s="6"/>
      <c r="J91" s="6"/>
      <c r="K91" s="6"/>
      <c r="L91" s="6"/>
    </row>
    <row r="92" spans="1:12" ht="42.75">
      <c r="A92" s="37" t="s">
        <v>21</v>
      </c>
      <c r="B92" s="37">
        <v>4</v>
      </c>
      <c r="C92" s="143">
        <v>4</v>
      </c>
      <c r="D92" s="145"/>
      <c r="E92" s="146">
        <v>0</v>
      </c>
      <c r="F92" s="146"/>
      <c r="G92" s="36" t="s">
        <v>166</v>
      </c>
      <c r="H92" s="23"/>
      <c r="I92" s="6"/>
      <c r="J92" s="6"/>
      <c r="K92" s="6"/>
      <c r="L92" s="6"/>
    </row>
    <row r="93" spans="1:12" ht="42.75">
      <c r="A93" s="37" t="s">
        <v>22</v>
      </c>
      <c r="B93" s="37">
        <v>12</v>
      </c>
      <c r="C93" s="143">
        <v>12</v>
      </c>
      <c r="D93" s="145"/>
      <c r="E93" s="146">
        <v>0</v>
      </c>
      <c r="F93" s="146"/>
      <c r="G93" s="36" t="s">
        <v>166</v>
      </c>
      <c r="H93" s="23"/>
      <c r="I93" s="6"/>
      <c r="J93" s="6"/>
      <c r="K93" s="6"/>
      <c r="L93" s="6"/>
    </row>
    <row r="94" spans="1:12">
      <c r="A94" s="37" t="s">
        <v>23</v>
      </c>
      <c r="B94" s="37"/>
      <c r="C94" s="143"/>
      <c r="D94" s="145"/>
      <c r="E94" s="146"/>
      <c r="F94" s="146"/>
      <c r="G94" s="37"/>
      <c r="H94" s="23"/>
      <c r="I94" s="6"/>
      <c r="J94" s="6"/>
      <c r="K94" s="6"/>
      <c r="L94" s="6"/>
    </row>
    <row r="95" spans="1:12">
      <c r="A95" s="37" t="s">
        <v>29</v>
      </c>
      <c r="B95" s="37"/>
      <c r="C95" s="143"/>
      <c r="D95" s="145"/>
      <c r="E95" s="146"/>
      <c r="F95" s="146"/>
      <c r="G95" s="37"/>
      <c r="H95" s="23"/>
      <c r="I95" s="6"/>
      <c r="J95" s="6"/>
      <c r="K95" s="6"/>
      <c r="L95" s="6"/>
    </row>
    <row r="96" spans="1:12">
      <c r="A96" s="37" t="s">
        <v>30</v>
      </c>
      <c r="B96" s="37"/>
      <c r="C96" s="143"/>
      <c r="D96" s="145"/>
      <c r="E96" s="146"/>
      <c r="F96" s="146"/>
      <c r="G96" s="37"/>
      <c r="H96" s="23"/>
      <c r="I96" s="6"/>
      <c r="J96" s="6"/>
      <c r="K96" s="6"/>
      <c r="L96" s="6"/>
    </row>
    <row r="97" spans="1:51">
      <c r="A97" s="37" t="s">
        <v>96</v>
      </c>
      <c r="B97" s="37"/>
      <c r="C97" s="143"/>
      <c r="D97" s="145"/>
      <c r="E97" s="146"/>
      <c r="F97" s="146"/>
      <c r="G97" s="37"/>
      <c r="H97" s="23"/>
      <c r="I97" s="6"/>
      <c r="J97" s="6"/>
      <c r="K97" s="6"/>
      <c r="L97" s="6"/>
    </row>
    <row r="98" spans="1:51">
      <c r="A98" s="37" t="s">
        <v>97</v>
      </c>
      <c r="B98" s="37"/>
      <c r="C98" s="143"/>
      <c r="D98" s="145"/>
      <c r="E98" s="146"/>
      <c r="F98" s="146"/>
      <c r="G98" s="37"/>
      <c r="H98" s="23"/>
      <c r="I98" s="6"/>
      <c r="J98" s="6"/>
      <c r="K98" s="6"/>
      <c r="L98" s="6"/>
    </row>
    <row r="99" spans="1:51">
      <c r="A99" s="37" t="s">
        <v>102</v>
      </c>
      <c r="B99" s="37"/>
      <c r="C99" s="143"/>
      <c r="D99" s="145"/>
      <c r="E99" s="146"/>
      <c r="F99" s="146"/>
      <c r="G99" s="37"/>
      <c r="H99" s="23"/>
      <c r="I99" s="6"/>
      <c r="J99" s="6"/>
      <c r="K99" s="6"/>
      <c r="L99" s="6"/>
    </row>
    <row r="100" spans="1:51">
      <c r="A100" s="37" t="s">
        <v>99</v>
      </c>
      <c r="B100" s="37"/>
      <c r="C100" s="143"/>
      <c r="D100" s="145"/>
      <c r="E100" s="146"/>
      <c r="F100" s="146"/>
      <c r="G100" s="37"/>
      <c r="H100" s="23"/>
      <c r="I100" s="6"/>
      <c r="J100" s="6"/>
      <c r="K100" s="6"/>
      <c r="L100" s="6"/>
    </row>
    <row r="101" spans="1:51">
      <c r="A101" s="37" t="s">
        <v>100</v>
      </c>
      <c r="B101" s="37"/>
      <c r="C101" s="143"/>
      <c r="D101" s="145"/>
      <c r="E101" s="146"/>
      <c r="F101" s="146"/>
      <c r="G101" s="37"/>
      <c r="H101" s="23"/>
      <c r="I101" s="6"/>
      <c r="J101" s="6"/>
      <c r="K101" s="6"/>
      <c r="L101" s="6"/>
    </row>
    <row r="102" spans="1:51">
      <c r="A102" s="37" t="s">
        <v>101</v>
      </c>
      <c r="B102" s="37"/>
      <c r="C102" s="143"/>
      <c r="D102" s="145"/>
      <c r="E102" s="146"/>
      <c r="F102" s="146"/>
      <c r="G102" s="37"/>
      <c r="H102" s="23"/>
      <c r="I102" s="6"/>
      <c r="J102" s="6"/>
      <c r="K102" s="6"/>
      <c r="L102" s="6"/>
    </row>
    <row r="103" spans="1:51" ht="47.25" customHeight="1">
      <c r="A103" s="124"/>
      <c r="B103" s="120"/>
      <c r="C103" s="120"/>
      <c r="D103" s="120"/>
      <c r="E103" s="120"/>
      <c r="F103" s="120"/>
      <c r="G103" s="120"/>
      <c r="H103" s="23"/>
      <c r="I103" s="6"/>
      <c r="J103" s="6"/>
      <c r="K103" s="6"/>
      <c r="L103" s="6"/>
      <c r="AQ103" s="3"/>
      <c r="AR103" s="3"/>
      <c r="AS103" s="3"/>
      <c r="AT103" s="3"/>
      <c r="AU103" s="3"/>
      <c r="AV103" s="3"/>
      <c r="AW103" s="3"/>
      <c r="AX103" s="3"/>
      <c r="AY103" s="3"/>
    </row>
    <row r="104" spans="1:51" s="3" customFormat="1" ht="15.75">
      <c r="A104" s="112"/>
      <c r="B104" s="113"/>
      <c r="C104" s="113"/>
      <c r="D104" s="113"/>
      <c r="E104" s="113"/>
      <c r="F104" s="113"/>
      <c r="G104" s="113"/>
      <c r="H104" s="90"/>
      <c r="I104" s="8"/>
      <c r="J104" s="8"/>
      <c r="K104" s="8"/>
      <c r="L104" s="8"/>
      <c r="AF104"/>
      <c r="AG104"/>
      <c r="AH104"/>
      <c r="AI104"/>
      <c r="AJ104"/>
      <c r="AK104"/>
      <c r="AL104"/>
      <c r="AM104"/>
      <c r="AN104"/>
      <c r="AQ104"/>
      <c r="AR104"/>
      <c r="AS104"/>
      <c r="AT104"/>
      <c r="AU104"/>
      <c r="AV104"/>
      <c r="AW104"/>
      <c r="AX104"/>
      <c r="AY104"/>
    </row>
    <row r="105" spans="1:51" ht="16.5">
      <c r="A105" s="148" t="s">
        <v>119</v>
      </c>
      <c r="B105" s="148"/>
      <c r="C105" s="148"/>
      <c r="D105" s="148"/>
      <c r="E105" s="148"/>
      <c r="F105" s="148"/>
      <c r="G105" s="148"/>
      <c r="H105" s="88"/>
      <c r="I105" s="6"/>
      <c r="J105" s="6"/>
      <c r="K105" s="6"/>
      <c r="L105" s="6"/>
    </row>
    <row r="106" spans="1:51" ht="31.5">
      <c r="A106" s="95" t="s">
        <v>32</v>
      </c>
      <c r="B106" s="95" t="s">
        <v>33</v>
      </c>
      <c r="C106" s="95" t="s">
        <v>34</v>
      </c>
      <c r="D106" s="95" t="s">
        <v>35</v>
      </c>
      <c r="E106" s="95" t="s">
        <v>36</v>
      </c>
      <c r="F106" s="95" t="s">
        <v>37</v>
      </c>
      <c r="G106" s="95" t="s">
        <v>38</v>
      </c>
      <c r="H106" s="76"/>
      <c r="I106" s="6"/>
      <c r="J106" s="6"/>
      <c r="K106" s="6"/>
      <c r="L106" s="6"/>
      <c r="AF106" s="3"/>
      <c r="AG106" s="3"/>
      <c r="AH106" s="3"/>
      <c r="AI106" s="3"/>
      <c r="AJ106" s="3"/>
      <c r="AK106" s="3"/>
      <c r="AL106" s="3"/>
      <c r="AM106" s="3"/>
      <c r="AN106" s="3"/>
    </row>
    <row r="107" spans="1:51" ht="15.75">
      <c r="A107" s="125" t="s">
        <v>251</v>
      </c>
      <c r="B107" s="126"/>
      <c r="C107" s="126"/>
      <c r="D107" s="126"/>
      <c r="E107" s="126"/>
      <c r="F107" s="126"/>
      <c r="G107" s="127"/>
      <c r="H107" s="76"/>
      <c r="I107" s="6"/>
      <c r="J107" s="6"/>
      <c r="K107" s="6"/>
      <c r="L107" s="6"/>
    </row>
    <row r="108" spans="1:51" ht="135.75" customHeight="1">
      <c r="A108" s="37" t="s">
        <v>167</v>
      </c>
      <c r="B108" s="37" t="s">
        <v>168</v>
      </c>
      <c r="C108" s="37">
        <v>3480</v>
      </c>
      <c r="D108" s="37" t="s">
        <v>169</v>
      </c>
      <c r="E108" s="37" t="s">
        <v>170</v>
      </c>
      <c r="F108" s="14">
        <v>0.13519999999999999</v>
      </c>
      <c r="G108" s="37" t="s">
        <v>171</v>
      </c>
      <c r="H108" s="76"/>
      <c r="I108" s="6"/>
      <c r="J108" s="6"/>
      <c r="K108" s="6"/>
      <c r="L108" s="6"/>
    </row>
    <row r="109" spans="1:51" ht="163.5" customHeight="1">
      <c r="A109" s="37" t="s">
        <v>172</v>
      </c>
      <c r="B109" s="37" t="s">
        <v>173</v>
      </c>
      <c r="C109" s="37">
        <v>60</v>
      </c>
      <c r="D109" s="37" t="s">
        <v>174</v>
      </c>
      <c r="E109" s="37" t="s">
        <v>175</v>
      </c>
      <c r="F109" s="14">
        <v>9.1800000000000007E-2</v>
      </c>
      <c r="G109" s="37" t="s">
        <v>171</v>
      </c>
      <c r="H109" s="76"/>
      <c r="I109" s="6"/>
      <c r="J109" s="6"/>
      <c r="K109" s="6"/>
      <c r="L109" s="6"/>
    </row>
    <row r="110" spans="1:51" ht="46.5" customHeight="1">
      <c r="A110" s="125" t="s">
        <v>252</v>
      </c>
      <c r="B110" s="126"/>
      <c r="C110" s="126"/>
      <c r="D110" s="126"/>
      <c r="E110" s="126"/>
      <c r="F110" s="126"/>
      <c r="G110" s="127"/>
      <c r="H110" s="76"/>
      <c r="I110" s="6"/>
      <c r="J110" s="6"/>
      <c r="K110" s="6"/>
      <c r="L110" s="6"/>
    </row>
    <row r="111" spans="1:51" ht="333.75" customHeight="1">
      <c r="A111" s="37" t="s">
        <v>176</v>
      </c>
      <c r="B111" s="37" t="s">
        <v>177</v>
      </c>
      <c r="C111" s="37" t="s">
        <v>178</v>
      </c>
      <c r="D111" s="37" t="s">
        <v>179</v>
      </c>
      <c r="E111" s="37" t="s">
        <v>180</v>
      </c>
      <c r="F111" s="14">
        <v>3.3000000000000002E-2</v>
      </c>
      <c r="G111" s="96" t="s">
        <v>181</v>
      </c>
      <c r="H111" s="76"/>
      <c r="I111" s="6"/>
      <c r="J111" s="6"/>
      <c r="K111" s="6"/>
      <c r="L111" s="6"/>
    </row>
    <row r="112" spans="1:51" ht="36" customHeight="1">
      <c r="A112" s="95"/>
      <c r="B112" s="95"/>
      <c r="C112" s="95"/>
      <c r="D112" s="95"/>
      <c r="E112" s="95"/>
      <c r="F112" s="97"/>
      <c r="G112" s="95"/>
      <c r="H112" s="76"/>
      <c r="I112" s="6"/>
      <c r="J112" s="6"/>
      <c r="K112" s="6"/>
      <c r="L112" s="6"/>
    </row>
    <row r="113" spans="1:55" ht="34.5" customHeight="1">
      <c r="A113" s="95"/>
      <c r="B113" s="95"/>
      <c r="C113" s="95"/>
      <c r="D113" s="95"/>
      <c r="E113" s="95"/>
      <c r="F113" s="97"/>
      <c r="G113" s="95"/>
      <c r="H113" s="76"/>
      <c r="I113" s="6"/>
      <c r="J113" s="6"/>
      <c r="K113" s="6"/>
      <c r="L113" s="6"/>
    </row>
    <row r="114" spans="1:55" ht="30.75" customHeight="1">
      <c r="A114" s="191" t="s">
        <v>93</v>
      </c>
      <c r="B114" s="191"/>
      <c r="C114" s="191"/>
      <c r="D114" s="191"/>
      <c r="E114" s="191"/>
      <c r="F114" s="191"/>
      <c r="G114" s="191"/>
      <c r="H114" s="23"/>
      <c r="I114" s="6"/>
      <c r="J114" s="6"/>
      <c r="K114" s="6"/>
      <c r="L114" s="6"/>
    </row>
    <row r="115" spans="1:55" ht="15.75">
      <c r="A115" s="192" t="s">
        <v>32</v>
      </c>
      <c r="B115" s="192"/>
      <c r="C115" s="98" t="s">
        <v>39</v>
      </c>
      <c r="D115" s="98" t="s">
        <v>40</v>
      </c>
      <c r="E115" s="98" t="s">
        <v>41</v>
      </c>
      <c r="F115" s="193" t="s">
        <v>42</v>
      </c>
      <c r="G115" s="194"/>
      <c r="H115" s="76"/>
      <c r="I115" s="6"/>
      <c r="J115" s="6"/>
      <c r="K115" s="6"/>
      <c r="L115" s="6"/>
    </row>
    <row r="116" spans="1:55">
      <c r="A116" s="121"/>
      <c r="B116" s="123"/>
      <c r="C116" s="72"/>
      <c r="D116" s="72"/>
      <c r="E116" s="72"/>
      <c r="F116" s="124"/>
      <c r="G116" s="124"/>
      <c r="H116" s="76"/>
      <c r="I116" s="6"/>
      <c r="J116" s="6"/>
      <c r="K116" s="6"/>
      <c r="L116" s="6"/>
    </row>
    <row r="117" spans="1:55">
      <c r="A117" s="121"/>
      <c r="B117" s="123"/>
      <c r="C117" s="72"/>
      <c r="D117" s="72"/>
      <c r="E117" s="72"/>
      <c r="F117" s="124"/>
      <c r="G117" s="124"/>
      <c r="H117" s="76"/>
      <c r="I117" s="6"/>
      <c r="J117" s="6"/>
      <c r="K117" s="6"/>
      <c r="L117" s="6"/>
    </row>
    <row r="118" spans="1:55">
      <c r="A118" s="121"/>
      <c r="B118" s="123"/>
      <c r="C118" s="72"/>
      <c r="D118" s="72"/>
      <c r="E118" s="72"/>
      <c r="F118" s="124"/>
      <c r="G118" s="124"/>
      <c r="H118" s="76"/>
      <c r="I118" s="6"/>
      <c r="J118" s="6"/>
      <c r="K118" s="6"/>
      <c r="L118" s="6"/>
    </row>
    <row r="119" spans="1:55" ht="45" customHeight="1">
      <c r="A119" s="121"/>
      <c r="B119" s="123"/>
      <c r="C119" s="72"/>
      <c r="D119" s="72"/>
      <c r="E119" s="72"/>
      <c r="F119" s="121"/>
      <c r="G119" s="123"/>
      <c r="H119" s="76"/>
      <c r="I119" s="6"/>
      <c r="J119" s="6"/>
      <c r="K119" s="6"/>
      <c r="L119" s="6"/>
    </row>
    <row r="120" spans="1:55" s="3" customFormat="1" ht="15.75">
      <c r="A120" s="124"/>
      <c r="B120" s="120"/>
      <c r="C120" s="120"/>
      <c r="D120" s="120"/>
      <c r="E120" s="120"/>
      <c r="F120" s="120"/>
      <c r="G120" s="120"/>
      <c r="H120" s="23"/>
      <c r="I120" s="6"/>
      <c r="J120" s="6"/>
      <c r="K120" s="6"/>
      <c r="L120" s="6"/>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row>
    <row r="121" spans="1:55" ht="15.75">
      <c r="A121" s="94"/>
      <c r="B121" s="94"/>
      <c r="C121" s="94"/>
      <c r="D121" s="94"/>
      <c r="E121" s="94"/>
      <c r="F121" s="94"/>
      <c r="G121" s="90"/>
      <c r="H121" s="90"/>
      <c r="I121" s="8"/>
      <c r="J121" s="8"/>
      <c r="K121" s="8"/>
      <c r="L121" s="8"/>
      <c r="M121" s="3"/>
      <c r="N121" s="3"/>
      <c r="O121" s="3"/>
      <c r="P121" s="3"/>
      <c r="Q121" s="3"/>
      <c r="R121" s="3"/>
      <c r="S121" s="3"/>
      <c r="T121" s="3"/>
      <c r="U121" s="3"/>
      <c r="V121" s="3"/>
      <c r="W121" s="3"/>
      <c r="X121" s="3"/>
      <c r="Y121" s="3"/>
      <c r="Z121" s="3"/>
      <c r="AA121" s="3"/>
      <c r="AB121" s="3"/>
      <c r="AC121" s="3"/>
      <c r="AD121" s="3"/>
      <c r="AE121" s="3"/>
    </row>
    <row r="122" spans="1:55" ht="30" customHeight="1">
      <c r="A122" s="148" t="s">
        <v>43</v>
      </c>
      <c r="B122" s="148"/>
      <c r="C122" s="148"/>
      <c r="D122" s="148"/>
      <c r="E122" s="148"/>
      <c r="F122" s="148"/>
      <c r="G122" s="148"/>
      <c r="H122" s="88"/>
      <c r="I122" s="6"/>
      <c r="J122" s="6"/>
      <c r="K122" s="6"/>
      <c r="L122" s="6"/>
      <c r="AQ122" s="3"/>
      <c r="AR122" s="3"/>
      <c r="AS122" s="3"/>
      <c r="AT122" s="3"/>
      <c r="AU122" s="3"/>
      <c r="AV122" s="3"/>
      <c r="AW122" s="3"/>
      <c r="AX122" s="3"/>
      <c r="AY122" s="3"/>
    </row>
    <row r="123" spans="1:55" ht="47.25">
      <c r="A123" s="99" t="s">
        <v>32</v>
      </c>
      <c r="B123" s="99" t="s">
        <v>33</v>
      </c>
      <c r="C123" s="99" t="s">
        <v>34</v>
      </c>
      <c r="D123" s="99" t="s">
        <v>35</v>
      </c>
      <c r="E123" s="99" t="s">
        <v>37</v>
      </c>
      <c r="F123" s="99" t="s">
        <v>44</v>
      </c>
      <c r="G123" s="100" t="s">
        <v>45</v>
      </c>
      <c r="H123" s="76"/>
      <c r="I123" s="6"/>
      <c r="J123" s="6"/>
      <c r="K123" s="6"/>
      <c r="L123" s="6"/>
      <c r="AF123" s="3"/>
      <c r="AG123" s="3"/>
      <c r="AH123" s="3"/>
      <c r="AI123" s="3"/>
      <c r="AJ123" s="3"/>
      <c r="AK123" s="3"/>
      <c r="AL123" s="3"/>
      <c r="AP123" s="3"/>
      <c r="AZ123" s="3"/>
      <c r="BA123" s="3"/>
      <c r="BB123" s="3"/>
      <c r="BC123" s="3"/>
    </row>
    <row r="124" spans="1:55" ht="15.75">
      <c r="A124" s="125" t="s">
        <v>483</v>
      </c>
      <c r="B124" s="126"/>
      <c r="C124" s="126"/>
      <c r="D124" s="126"/>
      <c r="E124" s="126"/>
      <c r="F124" s="126"/>
      <c r="G124" s="127"/>
      <c r="H124" s="101"/>
      <c r="I124" s="6"/>
      <c r="J124" s="6"/>
      <c r="K124" s="6"/>
      <c r="L124" s="6"/>
    </row>
    <row r="125" spans="1:55" ht="74.25" customHeight="1">
      <c r="A125" s="37" t="s">
        <v>486</v>
      </c>
      <c r="B125" s="37" t="s">
        <v>487</v>
      </c>
      <c r="C125" s="37">
        <v>6252</v>
      </c>
      <c r="D125" s="37" t="s">
        <v>488</v>
      </c>
      <c r="E125" s="19">
        <v>0.3</v>
      </c>
      <c r="F125" s="37">
        <v>1892</v>
      </c>
      <c r="G125" s="77" t="s">
        <v>489</v>
      </c>
      <c r="H125" s="101"/>
      <c r="I125" s="6"/>
      <c r="J125" s="6"/>
      <c r="K125" s="6"/>
      <c r="L125" s="6"/>
    </row>
    <row r="126" spans="1:55" s="4" customFormat="1" ht="60">
      <c r="A126" s="37" t="s">
        <v>490</v>
      </c>
      <c r="B126" s="37" t="s">
        <v>491</v>
      </c>
      <c r="C126" s="37">
        <v>30</v>
      </c>
      <c r="D126" s="37" t="s">
        <v>492</v>
      </c>
      <c r="E126" s="19">
        <v>0.7</v>
      </c>
      <c r="F126" s="37">
        <v>21</v>
      </c>
      <c r="G126" s="77" t="s">
        <v>493</v>
      </c>
      <c r="H126" s="101"/>
      <c r="I126" s="6"/>
      <c r="J126" s="6"/>
      <c r="K126" s="6"/>
      <c r="L126" s="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row>
    <row r="127" spans="1:55" ht="90">
      <c r="A127" s="37" t="s">
        <v>494</v>
      </c>
      <c r="B127" s="37" t="s">
        <v>495</v>
      </c>
      <c r="C127" s="37">
        <v>966</v>
      </c>
      <c r="D127" s="37" t="s">
        <v>496</v>
      </c>
      <c r="E127" s="19">
        <v>1.06</v>
      </c>
      <c r="F127" s="37">
        <v>1027</v>
      </c>
      <c r="G127" s="77" t="s">
        <v>497</v>
      </c>
      <c r="H127" s="101"/>
      <c r="I127" s="6"/>
      <c r="J127" s="6"/>
      <c r="K127" s="6"/>
      <c r="L127" s="6"/>
    </row>
    <row r="128" spans="1:55" ht="128.25" customHeight="1">
      <c r="A128" s="37" t="s">
        <v>498</v>
      </c>
      <c r="B128" s="37" t="s">
        <v>499</v>
      </c>
      <c r="C128" s="37">
        <v>14</v>
      </c>
      <c r="D128" s="37" t="s">
        <v>500</v>
      </c>
      <c r="E128" s="19">
        <v>1.07</v>
      </c>
      <c r="F128" s="37">
        <v>15</v>
      </c>
      <c r="G128" s="77" t="s">
        <v>501</v>
      </c>
      <c r="H128" s="101"/>
      <c r="I128" s="6"/>
      <c r="J128" s="6"/>
      <c r="K128" s="6"/>
      <c r="L128" s="6"/>
      <c r="AQ128" s="4"/>
      <c r="AR128" s="4"/>
      <c r="AS128" s="4"/>
      <c r="AT128" s="4"/>
      <c r="AU128" s="4"/>
      <c r="AV128" s="4"/>
      <c r="AW128" s="4"/>
      <c r="AX128" s="4"/>
      <c r="AY128" s="4"/>
    </row>
    <row r="129" spans="1:55" ht="60" customHeight="1">
      <c r="A129" s="129" t="s">
        <v>502</v>
      </c>
      <c r="B129" s="37" t="s">
        <v>503</v>
      </c>
      <c r="C129" s="37">
        <v>166</v>
      </c>
      <c r="D129" s="37" t="s">
        <v>504</v>
      </c>
      <c r="E129" s="19">
        <v>2.2799999999999998</v>
      </c>
      <c r="F129" s="37">
        <v>379</v>
      </c>
      <c r="G129" s="131" t="s">
        <v>505</v>
      </c>
      <c r="H129" s="101"/>
      <c r="I129" s="6"/>
      <c r="J129" s="6"/>
      <c r="K129" s="6"/>
      <c r="L129" s="6"/>
      <c r="AP129" s="4"/>
      <c r="AZ129" s="4"/>
      <c r="BA129" s="4"/>
      <c r="BB129" s="4"/>
      <c r="BC129" s="4"/>
    </row>
    <row r="130" spans="1:55" ht="63" customHeight="1">
      <c r="A130" s="130"/>
      <c r="B130" s="37" t="s">
        <v>506</v>
      </c>
      <c r="C130" s="37">
        <v>24</v>
      </c>
      <c r="D130" s="37" t="s">
        <v>507</v>
      </c>
      <c r="E130" s="19">
        <v>0.38</v>
      </c>
      <c r="F130" s="37">
        <v>9</v>
      </c>
      <c r="G130" s="132"/>
      <c r="H130" s="101"/>
      <c r="I130" s="6"/>
      <c r="J130" s="6"/>
      <c r="K130" s="6"/>
      <c r="L130" s="6"/>
    </row>
    <row r="131" spans="1:55" ht="150">
      <c r="A131" s="37" t="s">
        <v>508</v>
      </c>
      <c r="B131" s="37" t="s">
        <v>509</v>
      </c>
      <c r="C131" s="37">
        <v>258</v>
      </c>
      <c r="D131" s="37" t="s">
        <v>510</v>
      </c>
      <c r="E131" s="19">
        <f>F131/C131</f>
        <v>0.53139534883720929</v>
      </c>
      <c r="F131" s="37">
        <v>137.1</v>
      </c>
      <c r="G131" s="78" t="s">
        <v>511</v>
      </c>
      <c r="H131" s="101"/>
      <c r="I131" s="6"/>
      <c r="J131" s="6"/>
      <c r="K131" s="6"/>
      <c r="L131" s="6"/>
    </row>
    <row r="132" spans="1:55" ht="120">
      <c r="A132" s="133" t="s">
        <v>512</v>
      </c>
      <c r="B132" s="37" t="s">
        <v>513</v>
      </c>
      <c r="C132" s="37">
        <v>225</v>
      </c>
      <c r="D132" s="37" t="s">
        <v>510</v>
      </c>
      <c r="E132" s="19">
        <v>3.65</v>
      </c>
      <c r="F132" s="37">
        <v>822</v>
      </c>
      <c r="G132" s="77" t="s">
        <v>514</v>
      </c>
      <c r="H132" s="101"/>
      <c r="I132" s="6"/>
      <c r="J132" s="6"/>
      <c r="K132" s="6"/>
      <c r="L132" s="6"/>
    </row>
    <row r="133" spans="1:55" ht="63.75" customHeight="1">
      <c r="A133" s="134"/>
      <c r="B133" s="37" t="s">
        <v>515</v>
      </c>
      <c r="C133" s="37">
        <v>81</v>
      </c>
      <c r="D133" s="37" t="s">
        <v>510</v>
      </c>
      <c r="E133" s="19">
        <f t="shared" ref="E133" si="0">F133/C133</f>
        <v>0.2751851851851852</v>
      </c>
      <c r="F133" s="37">
        <v>22.29</v>
      </c>
      <c r="G133" s="77" t="s">
        <v>511</v>
      </c>
      <c r="H133" s="101"/>
      <c r="I133" s="6"/>
      <c r="J133" s="6"/>
      <c r="K133" s="6"/>
      <c r="L133" s="6"/>
      <c r="AO133" s="3"/>
    </row>
    <row r="134" spans="1:55" s="4" customFormat="1" ht="75" customHeight="1">
      <c r="A134" s="135"/>
      <c r="B134" s="37" t="s">
        <v>516</v>
      </c>
      <c r="C134" s="37">
        <v>924</v>
      </c>
      <c r="D134" s="37" t="s">
        <v>510</v>
      </c>
      <c r="E134" s="19">
        <v>0.77</v>
      </c>
      <c r="F134" s="37">
        <v>714</v>
      </c>
      <c r="G134" s="77" t="s">
        <v>511</v>
      </c>
      <c r="H134" s="101"/>
      <c r="I134" s="6"/>
      <c r="J134" s="6"/>
      <c r="K134" s="6"/>
      <c r="L134" s="6"/>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row>
    <row r="135" spans="1:55" ht="15.75">
      <c r="A135" s="95"/>
      <c r="B135" s="95"/>
      <c r="C135" s="95"/>
      <c r="D135" s="95"/>
      <c r="E135" s="95"/>
      <c r="F135" s="95"/>
      <c r="G135" s="57"/>
      <c r="H135" s="101"/>
      <c r="I135" s="6"/>
      <c r="J135" s="6"/>
      <c r="K135" s="6"/>
      <c r="L135" s="6"/>
      <c r="AM135" s="3"/>
      <c r="AN135" s="3"/>
    </row>
    <row r="136" spans="1:55" ht="15.75">
      <c r="A136" s="95"/>
      <c r="B136" s="95"/>
      <c r="C136" s="95"/>
      <c r="D136" s="95"/>
      <c r="E136" s="95"/>
      <c r="F136" s="95"/>
      <c r="G136" s="57"/>
      <c r="H136" s="101"/>
      <c r="I136" s="6"/>
      <c r="J136" s="6"/>
      <c r="K136" s="6"/>
      <c r="L136" s="6"/>
    </row>
    <row r="137" spans="1:55" ht="15.75">
      <c r="A137" s="185" t="s">
        <v>252</v>
      </c>
      <c r="B137" s="186"/>
      <c r="C137" s="186"/>
      <c r="D137" s="186"/>
      <c r="E137" s="186"/>
      <c r="F137" s="186"/>
      <c r="G137" s="187"/>
      <c r="H137" s="76"/>
      <c r="I137" s="6"/>
      <c r="J137" s="6"/>
      <c r="K137" s="6"/>
      <c r="L137" s="6"/>
      <c r="BA137" s="4"/>
      <c r="BB137" s="4"/>
      <c r="BC137" s="4"/>
    </row>
    <row r="138" spans="1:55" ht="317.25" customHeight="1">
      <c r="A138" s="37" t="s">
        <v>472</v>
      </c>
      <c r="B138" s="37" t="s">
        <v>473</v>
      </c>
      <c r="C138" s="37">
        <v>100</v>
      </c>
      <c r="D138" s="37" t="s">
        <v>474</v>
      </c>
      <c r="E138" s="47">
        <v>0.25</v>
      </c>
      <c r="F138" s="37">
        <v>25</v>
      </c>
      <c r="G138" s="36" t="s">
        <v>475</v>
      </c>
      <c r="H138" s="76"/>
      <c r="I138" s="6"/>
      <c r="J138" s="6"/>
      <c r="K138" s="6"/>
      <c r="L138" s="6"/>
    </row>
    <row r="139" spans="1:55" ht="179.25" customHeight="1">
      <c r="A139" s="37" t="s">
        <v>476</v>
      </c>
      <c r="B139" s="37" t="s">
        <v>473</v>
      </c>
      <c r="C139" s="37">
        <v>10</v>
      </c>
      <c r="D139" s="37" t="s">
        <v>474</v>
      </c>
      <c r="E139" s="47">
        <v>7.0000000000000007E-2</v>
      </c>
      <c r="F139" s="37">
        <v>10</v>
      </c>
      <c r="G139" s="37" t="s">
        <v>477</v>
      </c>
      <c r="H139" s="76"/>
      <c r="I139" s="6"/>
      <c r="J139" s="6"/>
      <c r="K139" s="6"/>
      <c r="L139" s="6"/>
    </row>
    <row r="140" spans="1:55" ht="108.75" customHeight="1">
      <c r="A140" s="37" t="s">
        <v>478</v>
      </c>
      <c r="B140" s="37" t="s">
        <v>473</v>
      </c>
      <c r="C140" s="37">
        <v>150</v>
      </c>
      <c r="D140" s="37" t="s">
        <v>369</v>
      </c>
      <c r="E140" s="47">
        <v>0.35</v>
      </c>
      <c r="F140" s="37">
        <v>53</v>
      </c>
      <c r="G140" s="96" t="s">
        <v>530</v>
      </c>
      <c r="H140" s="76"/>
      <c r="I140" s="6"/>
      <c r="J140" s="6"/>
      <c r="K140" s="6"/>
      <c r="L140" s="6"/>
    </row>
    <row r="141" spans="1:55" ht="240" customHeight="1">
      <c r="A141" s="37" t="s">
        <v>479</v>
      </c>
      <c r="B141" s="37" t="s">
        <v>480</v>
      </c>
      <c r="C141" s="102">
        <v>15000</v>
      </c>
      <c r="D141" s="37" t="s">
        <v>474</v>
      </c>
      <c r="E141" s="47">
        <v>0.2</v>
      </c>
      <c r="F141" s="102">
        <v>3003</v>
      </c>
      <c r="G141" s="96" t="s">
        <v>481</v>
      </c>
      <c r="H141" s="76"/>
      <c r="I141" s="6"/>
      <c r="J141" s="6"/>
      <c r="K141" s="6"/>
      <c r="L141" s="6"/>
    </row>
    <row r="142" spans="1:55" ht="201.75" customHeight="1">
      <c r="A142" s="37" t="s">
        <v>471</v>
      </c>
      <c r="B142" s="37" t="s">
        <v>368</v>
      </c>
      <c r="C142" s="37">
        <v>300</v>
      </c>
      <c r="D142" s="37" t="s">
        <v>252</v>
      </c>
      <c r="E142" s="47">
        <v>0.09</v>
      </c>
      <c r="F142" s="37">
        <v>28</v>
      </c>
      <c r="G142" s="96" t="s">
        <v>482</v>
      </c>
      <c r="H142" s="76"/>
      <c r="I142" s="6"/>
      <c r="J142" s="6"/>
      <c r="K142" s="6"/>
      <c r="L142" s="6"/>
    </row>
    <row r="143" spans="1:55" s="4" customFormat="1" ht="108" customHeight="1">
      <c r="A143" s="37" t="s">
        <v>362</v>
      </c>
      <c r="B143" s="37" t="s">
        <v>365</v>
      </c>
      <c r="C143" s="30">
        <v>15000</v>
      </c>
      <c r="D143" s="37" t="s">
        <v>366</v>
      </c>
      <c r="E143" s="47">
        <f>+F143/C143</f>
        <v>0.19033333333333333</v>
      </c>
      <c r="F143" s="30">
        <v>2855</v>
      </c>
      <c r="G143" s="37" t="s">
        <v>367</v>
      </c>
      <c r="H143" s="46"/>
      <c r="I143" s="12"/>
      <c r="J143" s="11"/>
      <c r="K143" s="11"/>
      <c r="L143" s="11"/>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row>
    <row r="144" spans="1:55" ht="113.25" customHeight="1">
      <c r="A144" s="37" t="s">
        <v>182</v>
      </c>
      <c r="B144" s="37" t="s">
        <v>183</v>
      </c>
      <c r="C144" s="37" t="s">
        <v>184</v>
      </c>
      <c r="D144" s="37" t="s">
        <v>185</v>
      </c>
      <c r="E144" s="47">
        <v>1</v>
      </c>
      <c r="F144" s="37" t="s">
        <v>186</v>
      </c>
      <c r="G144" s="37"/>
      <c r="H144" s="75"/>
      <c r="I144" s="76"/>
      <c r="J144" s="76"/>
      <c r="K144" s="76"/>
      <c r="L144" s="76"/>
    </row>
    <row r="145" spans="1:55" ht="99" customHeight="1">
      <c r="A145" s="37" t="s">
        <v>187</v>
      </c>
      <c r="B145" s="37" t="s">
        <v>188</v>
      </c>
      <c r="C145" s="37" t="s">
        <v>189</v>
      </c>
      <c r="D145" s="37" t="s">
        <v>190</v>
      </c>
      <c r="E145" s="47">
        <v>1</v>
      </c>
      <c r="F145" s="37" t="s">
        <v>191</v>
      </c>
      <c r="G145" s="13" t="s">
        <v>192</v>
      </c>
      <c r="H145" s="46"/>
      <c r="I145" s="11"/>
      <c r="J145" s="11"/>
      <c r="K145" s="11"/>
      <c r="L145" s="11"/>
    </row>
    <row r="146" spans="1:55" ht="110.25" customHeight="1">
      <c r="A146" s="37" t="s">
        <v>193</v>
      </c>
      <c r="B146" s="37" t="s">
        <v>194</v>
      </c>
      <c r="C146" s="37" t="s">
        <v>195</v>
      </c>
      <c r="D146" s="37" t="s">
        <v>190</v>
      </c>
      <c r="E146" s="47">
        <v>1</v>
      </c>
      <c r="F146" s="37" t="s">
        <v>196</v>
      </c>
      <c r="G146" s="13" t="s">
        <v>192</v>
      </c>
      <c r="H146" s="46"/>
      <c r="I146" s="11"/>
      <c r="J146" s="11"/>
      <c r="K146" s="11"/>
      <c r="L146" s="11"/>
      <c r="AZ146" s="4"/>
      <c r="BA146" s="4"/>
      <c r="BB146" s="4"/>
      <c r="BC146" s="4"/>
    </row>
    <row r="147" spans="1:55" ht="143.25" customHeight="1">
      <c r="A147" s="37" t="s">
        <v>197</v>
      </c>
      <c r="B147" s="37" t="s">
        <v>198</v>
      </c>
      <c r="C147" s="37" t="s">
        <v>199</v>
      </c>
      <c r="D147" s="37" t="s">
        <v>200</v>
      </c>
      <c r="E147" s="47">
        <v>0.4</v>
      </c>
      <c r="F147" s="37" t="s">
        <v>201</v>
      </c>
      <c r="G147" s="13" t="s">
        <v>202</v>
      </c>
      <c r="H147" s="46"/>
      <c r="I147" s="11"/>
      <c r="J147" s="11"/>
      <c r="K147" s="11"/>
      <c r="L147" s="11"/>
    </row>
    <row r="148" spans="1:55" ht="216.75" customHeight="1">
      <c r="A148" s="37" t="s">
        <v>203</v>
      </c>
      <c r="B148" s="37" t="s">
        <v>204</v>
      </c>
      <c r="C148" s="37" t="s">
        <v>205</v>
      </c>
      <c r="D148" s="37" t="s">
        <v>206</v>
      </c>
      <c r="E148" s="14">
        <v>6.4999999999999997E-3</v>
      </c>
      <c r="F148" s="14">
        <v>6.4999999999999997E-3</v>
      </c>
      <c r="G148" s="36" t="s">
        <v>207</v>
      </c>
      <c r="H148" s="46"/>
      <c r="I148" s="11"/>
      <c r="J148" s="11"/>
      <c r="K148" s="11"/>
      <c r="L148" s="11"/>
    </row>
    <row r="149" spans="1:55" ht="405">
      <c r="A149" s="37" t="s">
        <v>208</v>
      </c>
      <c r="B149" s="37" t="s">
        <v>209</v>
      </c>
      <c r="C149" s="37" t="s">
        <v>210</v>
      </c>
      <c r="D149" s="37" t="s">
        <v>211</v>
      </c>
      <c r="E149" s="14">
        <v>0.2</v>
      </c>
      <c r="F149" s="37" t="s">
        <v>212</v>
      </c>
      <c r="G149" s="37" t="s">
        <v>213</v>
      </c>
      <c r="H149" s="46"/>
      <c r="I149" s="11"/>
      <c r="J149" s="11"/>
      <c r="K149" s="11"/>
      <c r="L149" s="11"/>
    </row>
    <row r="150" spans="1:55" ht="132" customHeight="1">
      <c r="A150" s="37" t="s">
        <v>214</v>
      </c>
      <c r="B150" s="37" t="s">
        <v>215</v>
      </c>
      <c r="C150" s="37" t="s">
        <v>216</v>
      </c>
      <c r="D150" s="37" t="s">
        <v>217</v>
      </c>
      <c r="E150" s="14">
        <v>0.9</v>
      </c>
      <c r="F150" s="37" t="s">
        <v>218</v>
      </c>
      <c r="G150" s="36" t="s">
        <v>219</v>
      </c>
      <c r="H150" s="46"/>
      <c r="I150" s="11"/>
      <c r="J150" s="11"/>
      <c r="K150" s="11"/>
      <c r="L150" s="11"/>
    </row>
    <row r="151" spans="1:55" s="4" customFormat="1" ht="41.25" customHeight="1">
      <c r="A151" s="125" t="s">
        <v>484</v>
      </c>
      <c r="B151" s="122"/>
      <c r="C151" s="122"/>
      <c r="D151" s="122"/>
      <c r="E151" s="122"/>
      <c r="F151" s="122"/>
      <c r="G151" s="123"/>
      <c r="H151" s="46"/>
      <c r="I151" s="11"/>
      <c r="J151" s="11"/>
      <c r="K151" s="11"/>
      <c r="L151" s="1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Z151"/>
      <c r="BA151"/>
      <c r="BB151"/>
      <c r="BC151"/>
    </row>
    <row r="152" spans="1:55" ht="30" customHeight="1">
      <c r="A152" s="133" t="s">
        <v>377</v>
      </c>
      <c r="B152" s="133" t="s">
        <v>378</v>
      </c>
      <c r="C152" s="133">
        <v>780</v>
      </c>
      <c r="D152" s="133" t="s">
        <v>379</v>
      </c>
      <c r="E152" s="188">
        <f>F152/C152</f>
        <v>0.39743589743589741</v>
      </c>
      <c r="F152" s="133">
        <v>310</v>
      </c>
      <c r="G152" s="15" t="s">
        <v>380</v>
      </c>
      <c r="H152" s="46"/>
      <c r="I152" s="11"/>
      <c r="J152" s="11"/>
      <c r="K152" s="11"/>
      <c r="L152" s="11"/>
    </row>
    <row r="153" spans="1:55" ht="64.5" customHeight="1">
      <c r="A153" s="134"/>
      <c r="B153" s="134"/>
      <c r="C153" s="134"/>
      <c r="D153" s="134"/>
      <c r="E153" s="189"/>
      <c r="F153" s="134"/>
      <c r="G153" s="17" t="s">
        <v>382</v>
      </c>
      <c r="H153" s="16" t="s">
        <v>381</v>
      </c>
      <c r="I153" s="11"/>
      <c r="J153" s="11"/>
      <c r="K153" s="11"/>
      <c r="L153" s="11"/>
    </row>
    <row r="154" spans="1:55" ht="54" customHeight="1">
      <c r="A154" s="134"/>
      <c r="B154" s="134"/>
      <c r="C154" s="134"/>
      <c r="D154" s="134"/>
      <c r="E154" s="189"/>
      <c r="F154" s="134"/>
      <c r="G154" s="17" t="s">
        <v>383</v>
      </c>
      <c r="H154" s="37">
        <v>68</v>
      </c>
      <c r="I154" s="11"/>
      <c r="J154" s="11"/>
      <c r="K154" s="11"/>
      <c r="L154" s="11"/>
      <c r="AZ154" s="4"/>
      <c r="BA154" s="4"/>
      <c r="BB154" s="4"/>
      <c r="BC154" s="4"/>
    </row>
    <row r="155" spans="1:55">
      <c r="A155" s="134"/>
      <c r="B155" s="134"/>
      <c r="C155" s="134"/>
      <c r="D155" s="134"/>
      <c r="E155" s="189"/>
      <c r="F155" s="134"/>
      <c r="G155" s="17" t="s">
        <v>384</v>
      </c>
      <c r="H155" s="37">
        <v>48</v>
      </c>
      <c r="I155" s="11"/>
      <c r="J155" s="11"/>
      <c r="K155" s="11"/>
      <c r="L155" s="11"/>
      <c r="AL155" s="4"/>
      <c r="AQ155" s="4"/>
      <c r="AR155" s="4"/>
    </row>
    <row r="156" spans="1:55" ht="22.5">
      <c r="A156" s="134"/>
      <c r="B156" s="134"/>
      <c r="C156" s="134"/>
      <c r="D156" s="134"/>
      <c r="E156" s="189"/>
      <c r="F156" s="134"/>
      <c r="G156" s="17" t="s">
        <v>385</v>
      </c>
      <c r="H156" s="37">
        <v>47</v>
      </c>
      <c r="I156" s="11"/>
      <c r="J156" s="11"/>
      <c r="K156" s="11"/>
      <c r="L156" s="11"/>
      <c r="AJ156" s="4"/>
      <c r="AP156" s="4"/>
    </row>
    <row r="157" spans="1:55">
      <c r="A157" s="134"/>
      <c r="B157" s="134"/>
      <c r="C157" s="134"/>
      <c r="D157" s="134"/>
      <c r="E157" s="189"/>
      <c r="F157" s="134"/>
      <c r="G157" s="17" t="s">
        <v>386</v>
      </c>
      <c r="H157" s="37">
        <v>37</v>
      </c>
      <c r="I157" s="11"/>
      <c r="J157" s="11"/>
      <c r="K157" s="11"/>
      <c r="L157" s="11"/>
      <c r="AK157" s="4"/>
    </row>
    <row r="158" spans="1:55" ht="22.5">
      <c r="A158" s="134"/>
      <c r="B158" s="134"/>
      <c r="C158" s="134"/>
      <c r="D158" s="134"/>
      <c r="E158" s="189"/>
      <c r="F158" s="134"/>
      <c r="G158" s="17" t="s">
        <v>387</v>
      </c>
      <c r="H158" s="37">
        <v>23</v>
      </c>
      <c r="I158" s="11"/>
      <c r="J158" s="11"/>
      <c r="K158" s="11"/>
      <c r="L158" s="11"/>
    </row>
    <row r="159" spans="1:55" ht="46.5" customHeight="1">
      <c r="A159" s="134"/>
      <c r="B159" s="134"/>
      <c r="C159" s="134"/>
      <c r="D159" s="134"/>
      <c r="E159" s="189"/>
      <c r="F159" s="134"/>
      <c r="G159" s="17" t="s">
        <v>388</v>
      </c>
      <c r="H159" s="37">
        <v>20</v>
      </c>
      <c r="I159" s="11"/>
      <c r="J159" s="11"/>
      <c r="K159" s="11"/>
      <c r="L159" s="11"/>
      <c r="AW159" s="4"/>
      <c r="AX159" s="4"/>
      <c r="AY159" s="4"/>
    </row>
    <row r="160" spans="1:55" s="4" customFormat="1" ht="33.75">
      <c r="A160" s="134"/>
      <c r="B160" s="134"/>
      <c r="C160" s="134"/>
      <c r="D160" s="134"/>
      <c r="E160" s="189"/>
      <c r="F160" s="134"/>
      <c r="G160" s="17" t="s">
        <v>389</v>
      </c>
      <c r="H160" s="37">
        <v>16</v>
      </c>
      <c r="I160" s="11"/>
      <c r="J160" s="11"/>
      <c r="K160" s="11"/>
      <c r="L160" s="11"/>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Z160"/>
      <c r="BA160"/>
      <c r="BB160"/>
      <c r="BC160"/>
    </row>
    <row r="161" spans="1:55" ht="33.75">
      <c r="A161" s="134"/>
      <c r="B161" s="134"/>
      <c r="C161" s="134"/>
      <c r="D161" s="134"/>
      <c r="E161" s="189"/>
      <c r="F161" s="134"/>
      <c r="G161" s="17" t="s">
        <v>390</v>
      </c>
      <c r="H161" s="37">
        <v>16</v>
      </c>
      <c r="I161" s="11"/>
      <c r="J161" s="11"/>
      <c r="K161" s="11"/>
      <c r="L161" s="11"/>
      <c r="AW161" s="4"/>
      <c r="AX161" s="4"/>
      <c r="AY161" s="4"/>
    </row>
    <row r="162" spans="1:55" ht="34.5" customHeight="1">
      <c r="A162" s="134"/>
      <c r="B162" s="134"/>
      <c r="C162" s="134"/>
      <c r="D162" s="134"/>
      <c r="E162" s="189"/>
      <c r="F162" s="134"/>
      <c r="G162" s="17" t="s">
        <v>391</v>
      </c>
      <c r="H162" s="37">
        <v>6</v>
      </c>
      <c r="I162" s="11"/>
      <c r="J162" s="11"/>
      <c r="K162" s="11"/>
      <c r="L162" s="11"/>
      <c r="AC162" s="4"/>
      <c r="AW162" s="4"/>
      <c r="AX162" s="4"/>
      <c r="AY162" s="4"/>
      <c r="AZ162" s="4"/>
    </row>
    <row r="163" spans="1:55" ht="22.5">
      <c r="A163" s="134"/>
      <c r="B163" s="134"/>
      <c r="C163" s="134"/>
      <c r="D163" s="134"/>
      <c r="E163" s="189"/>
      <c r="F163" s="134"/>
      <c r="G163" s="17" t="s">
        <v>392</v>
      </c>
      <c r="H163" s="37">
        <v>6</v>
      </c>
      <c r="I163" s="11"/>
      <c r="J163" s="11"/>
      <c r="K163" s="11"/>
      <c r="L163" s="11"/>
      <c r="AD163" s="4"/>
      <c r="AE163" s="4"/>
      <c r="AW163" s="4"/>
      <c r="AX163" s="4"/>
      <c r="AY163" s="4"/>
      <c r="BA163" s="4"/>
      <c r="BB163" s="4"/>
      <c r="BC163" s="4"/>
    </row>
    <row r="164" spans="1:55" ht="33.75">
      <c r="A164" s="134"/>
      <c r="B164" s="134"/>
      <c r="C164" s="134"/>
      <c r="D164" s="134"/>
      <c r="E164" s="189"/>
      <c r="F164" s="134"/>
      <c r="G164" s="17" t="s">
        <v>393</v>
      </c>
      <c r="H164" s="37">
        <v>6</v>
      </c>
      <c r="I164" s="11"/>
      <c r="J164" s="11"/>
      <c r="K164" s="11"/>
      <c r="L164" s="11"/>
      <c r="AW164" s="4"/>
      <c r="AX164" s="4"/>
      <c r="AY164" s="4"/>
    </row>
    <row r="165" spans="1:55" ht="22.5">
      <c r="A165" s="134"/>
      <c r="B165" s="134"/>
      <c r="C165" s="134"/>
      <c r="D165" s="134"/>
      <c r="E165" s="189"/>
      <c r="F165" s="134"/>
      <c r="G165" s="17" t="s">
        <v>394</v>
      </c>
      <c r="H165" s="37">
        <v>4</v>
      </c>
      <c r="I165" s="11"/>
      <c r="J165" s="11"/>
      <c r="K165" s="11"/>
      <c r="L165" s="11"/>
      <c r="AF165" s="4"/>
      <c r="AG165" s="4"/>
      <c r="AH165" s="4"/>
      <c r="AI165" s="4"/>
      <c r="AW165" s="4"/>
      <c r="AX165" s="4"/>
      <c r="AY165" s="4"/>
    </row>
    <row r="166" spans="1:55" ht="33.75">
      <c r="A166" s="134"/>
      <c r="B166" s="134"/>
      <c r="C166" s="134"/>
      <c r="D166" s="134"/>
      <c r="E166" s="189"/>
      <c r="F166" s="134"/>
      <c r="G166" s="17" t="s">
        <v>395</v>
      </c>
      <c r="H166" s="37">
        <v>4</v>
      </c>
      <c r="I166" s="11"/>
      <c r="J166" s="11"/>
      <c r="K166" s="11"/>
      <c r="L166" s="11"/>
      <c r="AO166" s="4"/>
      <c r="AS166" s="4"/>
      <c r="AT166" s="4"/>
      <c r="AU166" s="4"/>
      <c r="AV166" s="4"/>
    </row>
    <row r="167" spans="1:55" ht="21" customHeight="1">
      <c r="A167" s="134"/>
      <c r="B167" s="134"/>
      <c r="C167" s="134"/>
      <c r="D167" s="134"/>
      <c r="E167" s="189"/>
      <c r="F167" s="134"/>
      <c r="G167" s="17" t="s">
        <v>396</v>
      </c>
      <c r="H167" s="37">
        <v>2</v>
      </c>
      <c r="I167" s="11"/>
      <c r="J167" s="11"/>
      <c r="K167" s="11"/>
      <c r="L167" s="11"/>
      <c r="AM167" s="4"/>
      <c r="AN167" s="4"/>
      <c r="AS167" s="4"/>
      <c r="AT167" s="4"/>
      <c r="AU167" s="4"/>
      <c r="AV167" s="4"/>
    </row>
    <row r="168" spans="1:55">
      <c r="A168" s="134"/>
      <c r="B168" s="134"/>
      <c r="C168" s="134"/>
      <c r="D168" s="134"/>
      <c r="E168" s="189"/>
      <c r="F168" s="134"/>
      <c r="G168" s="17" t="s">
        <v>397</v>
      </c>
      <c r="H168" s="37">
        <v>2</v>
      </c>
      <c r="I168" s="11"/>
      <c r="J168" s="11"/>
      <c r="K168" s="11"/>
      <c r="L168" s="11"/>
      <c r="AS168" s="4"/>
      <c r="AT168" s="4"/>
      <c r="AU168" s="4"/>
      <c r="AV168" s="4"/>
    </row>
    <row r="169" spans="1:55" ht="33.75">
      <c r="A169" s="134"/>
      <c r="B169" s="134"/>
      <c r="C169" s="134"/>
      <c r="D169" s="134"/>
      <c r="E169" s="189"/>
      <c r="F169" s="134"/>
      <c r="G169" s="17" t="s">
        <v>398</v>
      </c>
      <c r="H169" s="37">
        <v>2</v>
      </c>
      <c r="I169" s="11"/>
      <c r="J169" s="11"/>
      <c r="K169" s="11"/>
      <c r="L169" s="11"/>
      <c r="AS169" s="4"/>
      <c r="AT169" s="4"/>
      <c r="AU169" s="4"/>
      <c r="AV169" s="4"/>
    </row>
    <row r="170" spans="1:55" ht="45.75" customHeight="1">
      <c r="A170" s="134"/>
      <c r="B170" s="134"/>
      <c r="C170" s="134"/>
      <c r="D170" s="134"/>
      <c r="E170" s="189"/>
      <c r="F170" s="134"/>
      <c r="G170" s="17" t="s">
        <v>399</v>
      </c>
      <c r="H170" s="37">
        <v>1</v>
      </c>
      <c r="I170" s="11"/>
      <c r="J170" s="11"/>
      <c r="K170" s="11"/>
      <c r="L170" s="11"/>
      <c r="AS170" s="4"/>
      <c r="AT170" s="4"/>
      <c r="AU170" s="4"/>
      <c r="AV170" s="4"/>
    </row>
    <row r="171" spans="1:55" ht="30" customHeight="1">
      <c r="A171" s="134"/>
      <c r="B171" s="134"/>
      <c r="C171" s="134"/>
      <c r="D171" s="134"/>
      <c r="E171" s="189"/>
      <c r="F171" s="134"/>
      <c r="G171" s="17" t="s">
        <v>400</v>
      </c>
      <c r="H171" s="37">
        <v>1</v>
      </c>
      <c r="I171" s="11"/>
      <c r="J171" s="11"/>
      <c r="K171" s="11"/>
      <c r="L171" s="11"/>
      <c r="AL171" s="4"/>
      <c r="AS171" s="4"/>
      <c r="AT171" s="4"/>
      <c r="AU171" s="4"/>
      <c r="AV171" s="4"/>
    </row>
    <row r="172" spans="1:55" ht="25.5" customHeight="1">
      <c r="A172" s="135"/>
      <c r="B172" s="135"/>
      <c r="C172" s="135"/>
      <c r="D172" s="135"/>
      <c r="E172" s="190"/>
      <c r="F172" s="135"/>
      <c r="G172" s="18" t="s">
        <v>401</v>
      </c>
      <c r="H172" s="37">
        <v>1</v>
      </c>
      <c r="I172" s="11"/>
      <c r="J172" s="11"/>
      <c r="K172" s="11"/>
      <c r="L172" s="11"/>
      <c r="AJ172" s="4"/>
      <c r="AS172" s="4"/>
      <c r="AT172" s="4"/>
      <c r="AU172" s="4"/>
      <c r="AV172" s="4"/>
    </row>
    <row r="173" spans="1:55" ht="220.5" customHeight="1">
      <c r="A173" s="37" t="s">
        <v>402</v>
      </c>
      <c r="B173" s="37" t="s">
        <v>403</v>
      </c>
      <c r="C173" s="37">
        <v>396</v>
      </c>
      <c r="D173" s="37" t="s">
        <v>404</v>
      </c>
      <c r="E173" s="19">
        <f>F173/C173</f>
        <v>0.45454545454545453</v>
      </c>
      <c r="F173" s="37">
        <v>180</v>
      </c>
      <c r="G173" s="40"/>
      <c r="H173" s="48">
        <v>310</v>
      </c>
      <c r="I173" s="11"/>
      <c r="J173" s="11"/>
      <c r="K173" s="11"/>
      <c r="L173" s="11"/>
      <c r="AK173" s="4"/>
      <c r="AS173" s="4"/>
      <c r="AT173" s="4"/>
      <c r="AW173" s="4"/>
      <c r="AX173" s="4"/>
      <c r="AY173" s="4"/>
    </row>
    <row r="174" spans="1:55" ht="147" customHeight="1">
      <c r="A174" s="20" t="s">
        <v>405</v>
      </c>
      <c r="B174" s="20" t="s">
        <v>406</v>
      </c>
      <c r="C174" s="20">
        <v>14</v>
      </c>
      <c r="D174" s="20" t="s">
        <v>407</v>
      </c>
      <c r="E174" s="20">
        <v>100</v>
      </c>
      <c r="F174" s="20">
        <v>30</v>
      </c>
      <c r="G174" s="42" t="s">
        <v>408</v>
      </c>
      <c r="H174" s="41"/>
      <c r="I174" s="11"/>
      <c r="J174" s="11"/>
      <c r="K174" s="11"/>
      <c r="L174" s="11"/>
      <c r="AS174" s="4"/>
      <c r="AT174" s="4"/>
    </row>
    <row r="175" spans="1:55" ht="75">
      <c r="A175" s="20" t="s">
        <v>409</v>
      </c>
      <c r="B175" s="20" t="s">
        <v>410</v>
      </c>
      <c r="C175" s="20">
        <v>96</v>
      </c>
      <c r="D175" s="20" t="s">
        <v>411</v>
      </c>
      <c r="E175" s="20">
        <v>25</v>
      </c>
      <c r="F175" s="52">
        <v>24</v>
      </c>
      <c r="G175" s="50" t="s">
        <v>412</v>
      </c>
      <c r="H175" s="43"/>
      <c r="I175" s="11"/>
      <c r="J175" s="11"/>
      <c r="K175" s="11"/>
      <c r="L175" s="11"/>
      <c r="AS175" s="4"/>
      <c r="AT175" s="4"/>
    </row>
    <row r="176" spans="1:55" ht="135">
      <c r="A176" s="20" t="s">
        <v>413</v>
      </c>
      <c r="B176" s="20" t="s">
        <v>414</v>
      </c>
      <c r="C176" s="20">
        <v>48</v>
      </c>
      <c r="D176" s="20" t="s">
        <v>407</v>
      </c>
      <c r="E176" s="20">
        <v>25</v>
      </c>
      <c r="F176" s="52">
        <v>12</v>
      </c>
      <c r="G176" s="50" t="s">
        <v>412</v>
      </c>
      <c r="H176" s="51"/>
      <c r="I176" s="11"/>
      <c r="J176" s="11"/>
      <c r="K176" s="11"/>
      <c r="L176" s="11"/>
    </row>
    <row r="177" spans="1:67" ht="204" customHeight="1">
      <c r="A177" s="20" t="s">
        <v>415</v>
      </c>
      <c r="B177" s="20" t="s">
        <v>416</v>
      </c>
      <c r="C177" s="20">
        <v>5</v>
      </c>
      <c r="D177" s="20" t="s">
        <v>411</v>
      </c>
      <c r="E177" s="20">
        <v>20</v>
      </c>
      <c r="F177" s="20">
        <v>1</v>
      </c>
      <c r="G177" s="42" t="s">
        <v>417</v>
      </c>
      <c r="H177" s="51"/>
      <c r="I177" s="11"/>
      <c r="J177" s="11"/>
      <c r="K177" s="11"/>
      <c r="L177" s="11"/>
    </row>
    <row r="178" spans="1:67" s="4" customFormat="1" ht="150">
      <c r="A178" s="20" t="s">
        <v>418</v>
      </c>
      <c r="B178" s="20" t="s">
        <v>419</v>
      </c>
      <c r="C178" s="20">
        <v>200</v>
      </c>
      <c r="D178" s="20" t="s">
        <v>420</v>
      </c>
      <c r="E178" s="20">
        <v>41</v>
      </c>
      <c r="F178" s="52">
        <v>81</v>
      </c>
      <c r="G178" s="50" t="s">
        <v>421</v>
      </c>
      <c r="H178" s="43"/>
      <c r="I178" s="11"/>
      <c r="J178" s="11"/>
      <c r="K178" s="11"/>
      <c r="L178" s="11"/>
      <c r="M178"/>
      <c r="N178"/>
      <c r="O178"/>
      <c r="P178"/>
      <c r="Q178"/>
      <c r="R178"/>
      <c r="S178"/>
      <c r="T178"/>
      <c r="U178"/>
      <c r="V178"/>
      <c r="W178"/>
      <c r="X178"/>
      <c r="Y178"/>
      <c r="Z178"/>
      <c r="AA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row>
    <row r="179" spans="1:67" ht="296.25" customHeight="1">
      <c r="A179" s="20" t="s">
        <v>422</v>
      </c>
      <c r="B179" s="20" t="s">
        <v>423</v>
      </c>
      <c r="C179" s="20">
        <v>100</v>
      </c>
      <c r="D179" s="20" t="s">
        <v>424</v>
      </c>
      <c r="E179" s="20">
        <v>95</v>
      </c>
      <c r="F179" s="52">
        <v>95</v>
      </c>
      <c r="G179" s="50" t="s">
        <v>425</v>
      </c>
      <c r="H179" s="51"/>
      <c r="I179" s="11"/>
      <c r="J179" s="11"/>
      <c r="K179" s="11"/>
      <c r="L179" s="11"/>
      <c r="AD179" s="4"/>
      <c r="AE179" s="4"/>
      <c r="AQ179" s="4"/>
      <c r="AR179" s="4"/>
    </row>
    <row r="180" spans="1:67" ht="224.25" customHeight="1">
      <c r="A180" s="20" t="s">
        <v>426</v>
      </c>
      <c r="B180" s="20" t="s">
        <v>427</v>
      </c>
      <c r="C180" s="20">
        <v>32</v>
      </c>
      <c r="D180" s="20" t="s">
        <v>428</v>
      </c>
      <c r="E180" s="20">
        <v>16</v>
      </c>
      <c r="F180" s="20">
        <v>5</v>
      </c>
      <c r="G180" s="42" t="s">
        <v>429</v>
      </c>
      <c r="H180" s="51"/>
      <c r="I180" s="11"/>
      <c r="J180" s="11"/>
      <c r="K180" s="11"/>
      <c r="L180" s="11"/>
      <c r="AP180" s="4"/>
      <c r="AU180" s="4"/>
      <c r="AV180" s="4"/>
    </row>
    <row r="181" spans="1:67" ht="199.5">
      <c r="A181" s="21" t="s">
        <v>220</v>
      </c>
      <c r="B181" s="21" t="s">
        <v>221</v>
      </c>
      <c r="C181" s="21" t="s">
        <v>222</v>
      </c>
      <c r="D181" s="21" t="s">
        <v>223</v>
      </c>
      <c r="E181" s="21" t="s">
        <v>224</v>
      </c>
      <c r="F181" s="21" t="s">
        <v>225</v>
      </c>
      <c r="G181" s="21" t="s">
        <v>430</v>
      </c>
      <c r="H181" s="43"/>
      <c r="I181" s="11"/>
      <c r="J181" s="11"/>
      <c r="K181" s="11"/>
      <c r="L181" s="11"/>
      <c r="AF181" s="4"/>
      <c r="AG181" s="4"/>
      <c r="AH181" s="4"/>
      <c r="AI181" s="4"/>
    </row>
    <row r="182" spans="1:67" ht="172.5" customHeight="1">
      <c r="A182" s="21" t="s">
        <v>227</v>
      </c>
      <c r="B182" s="21" t="s">
        <v>228</v>
      </c>
      <c r="C182" s="21" t="s">
        <v>222</v>
      </c>
      <c r="D182" s="21" t="s">
        <v>223</v>
      </c>
      <c r="E182" s="21" t="s">
        <v>229</v>
      </c>
      <c r="F182" s="21" t="s">
        <v>225</v>
      </c>
      <c r="G182" s="44" t="s">
        <v>226</v>
      </c>
      <c r="H182" s="45"/>
      <c r="I182" s="11"/>
      <c r="J182" s="11"/>
      <c r="K182" s="11"/>
      <c r="L182" s="11"/>
      <c r="AO182" s="4"/>
      <c r="BF182" s="4"/>
      <c r="BG182" s="4"/>
      <c r="BH182" s="4"/>
      <c r="BI182" s="4"/>
      <c r="BJ182" s="4"/>
      <c r="BK182" s="4"/>
      <c r="BL182" s="4"/>
      <c r="BM182" s="4"/>
      <c r="BN182" s="4"/>
      <c r="BO182" s="4"/>
    </row>
    <row r="183" spans="1:67" ht="155.25" customHeight="1">
      <c r="A183" s="37" t="s">
        <v>431</v>
      </c>
      <c r="B183" s="37" t="s">
        <v>432</v>
      </c>
      <c r="C183" s="37">
        <v>600</v>
      </c>
      <c r="D183" s="37" t="s">
        <v>433</v>
      </c>
      <c r="E183" s="47">
        <v>0.81</v>
      </c>
      <c r="F183" s="37" t="s">
        <v>464</v>
      </c>
      <c r="G183" s="55" t="s">
        <v>434</v>
      </c>
      <c r="H183" s="45"/>
      <c r="I183" s="11"/>
      <c r="J183" s="11"/>
      <c r="K183" s="11"/>
      <c r="L183" s="11"/>
      <c r="AM183" s="4"/>
      <c r="AN183" s="4"/>
      <c r="AZ183" s="4"/>
    </row>
    <row r="184" spans="1:67">
      <c r="A184" s="143"/>
      <c r="B184" s="144"/>
      <c r="C184" s="144"/>
      <c r="D184" s="144"/>
      <c r="E184" s="144"/>
      <c r="F184" s="144"/>
      <c r="G184" s="145"/>
      <c r="H184" s="61"/>
      <c r="I184" s="11"/>
      <c r="J184" s="11"/>
      <c r="K184" s="11"/>
      <c r="L184" s="11"/>
      <c r="Y184" s="4"/>
      <c r="Z184" s="4"/>
      <c r="AA184" s="4"/>
    </row>
    <row r="185" spans="1:67" ht="32.25" customHeight="1">
      <c r="A185" s="113"/>
      <c r="B185" s="113"/>
      <c r="C185" s="113"/>
      <c r="D185" s="113"/>
      <c r="E185" s="113"/>
      <c r="F185" s="113"/>
      <c r="G185" s="113"/>
      <c r="H185" s="237"/>
      <c r="I185" s="11"/>
      <c r="J185" s="11"/>
      <c r="K185" s="11"/>
      <c r="L185" s="11"/>
    </row>
    <row r="186" spans="1:67" ht="16.5">
      <c r="A186" s="183" t="s">
        <v>46</v>
      </c>
      <c r="B186" s="148"/>
      <c r="C186" s="148"/>
      <c r="D186" s="148"/>
      <c r="E186" s="148"/>
      <c r="F186" s="148"/>
      <c r="G186" s="184"/>
      <c r="H186" s="103"/>
      <c r="I186" s="9"/>
      <c r="J186" s="9"/>
      <c r="K186" s="9"/>
      <c r="L186" s="9"/>
      <c r="M186" s="4"/>
      <c r="N186" s="4"/>
      <c r="O186" s="4"/>
      <c r="P186" s="4"/>
      <c r="Q186" s="4"/>
      <c r="R186" s="4"/>
      <c r="S186" s="4"/>
      <c r="T186" s="4"/>
      <c r="U186" s="4"/>
      <c r="V186" s="4"/>
      <c r="W186" s="4"/>
      <c r="X186" s="4"/>
    </row>
    <row r="187" spans="1:67" ht="31.5">
      <c r="A187" s="95" t="s">
        <v>47</v>
      </c>
      <c r="B187" s="95" t="s">
        <v>48</v>
      </c>
      <c r="C187" s="104" t="s">
        <v>115</v>
      </c>
      <c r="D187" s="95" t="s">
        <v>49</v>
      </c>
      <c r="E187" s="95" t="s">
        <v>50</v>
      </c>
      <c r="F187" s="57" t="s">
        <v>51</v>
      </c>
      <c r="G187" s="95" t="s">
        <v>52</v>
      </c>
      <c r="H187" s="23"/>
      <c r="I187" s="6"/>
      <c r="J187" s="6"/>
      <c r="K187" s="6"/>
      <c r="L187" s="6"/>
    </row>
    <row r="188" spans="1:67" ht="340.5" customHeight="1">
      <c r="A188" s="37">
        <v>408670</v>
      </c>
      <c r="B188" s="37" t="s">
        <v>230</v>
      </c>
      <c r="C188" s="39"/>
      <c r="D188" s="37"/>
      <c r="E188" s="37"/>
      <c r="F188" s="37" t="s">
        <v>231</v>
      </c>
      <c r="G188" s="37" t="s">
        <v>232</v>
      </c>
      <c r="H188" s="23"/>
      <c r="I188" s="6"/>
      <c r="J188" s="6"/>
      <c r="K188" s="6"/>
      <c r="L188" s="6"/>
    </row>
    <row r="189" spans="1:67" ht="347.25" customHeight="1">
      <c r="A189" s="37">
        <v>408680</v>
      </c>
      <c r="B189" s="37" t="s">
        <v>233</v>
      </c>
      <c r="C189" s="39"/>
      <c r="D189" s="37"/>
      <c r="E189" s="37"/>
      <c r="F189" s="37" t="s">
        <v>231</v>
      </c>
      <c r="G189" s="37" t="s">
        <v>234</v>
      </c>
      <c r="H189" s="23"/>
      <c r="I189" s="6"/>
      <c r="J189" s="6"/>
      <c r="K189" s="6"/>
      <c r="L189" s="6"/>
    </row>
    <row r="190" spans="1:67" s="1" customFormat="1" ht="285">
      <c r="A190" s="37">
        <v>408685</v>
      </c>
      <c r="B190" s="37" t="s">
        <v>235</v>
      </c>
      <c r="C190" s="39"/>
      <c r="D190" s="37"/>
      <c r="E190" s="37"/>
      <c r="F190" s="37" t="s">
        <v>231</v>
      </c>
      <c r="G190" s="37" t="s">
        <v>236</v>
      </c>
      <c r="H190" s="23"/>
      <c r="I190" s="6"/>
      <c r="J190" s="6"/>
      <c r="K190" s="6"/>
      <c r="L190" s="6"/>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s="4"/>
      <c r="BE190" s="4"/>
      <c r="BF190"/>
      <c r="BG190"/>
      <c r="BH190"/>
      <c r="BI190"/>
      <c r="BJ190"/>
      <c r="BK190"/>
      <c r="BL190"/>
      <c r="BM190"/>
      <c r="BN190"/>
      <c r="BO190"/>
    </row>
    <row r="191" spans="1:67" s="1" customFormat="1" ht="15.75" customHeight="1">
      <c r="A191" s="37">
        <v>408741</v>
      </c>
      <c r="B191" s="37" t="s">
        <v>237</v>
      </c>
      <c r="C191" s="39"/>
      <c r="D191" s="37"/>
      <c r="E191" s="37"/>
      <c r="F191" s="37" t="s">
        <v>231</v>
      </c>
      <c r="G191" s="37" t="s">
        <v>238</v>
      </c>
      <c r="H191" s="23"/>
      <c r="I191" s="6"/>
      <c r="J191" s="6"/>
      <c r="K191" s="6"/>
      <c r="L191" s="6"/>
      <c r="M191"/>
      <c r="N191"/>
      <c r="O191"/>
      <c r="P191"/>
      <c r="Q191"/>
      <c r="R191"/>
      <c r="S191"/>
      <c r="T191"/>
      <c r="U191"/>
      <c r="V191"/>
      <c r="W191"/>
      <c r="X191"/>
      <c r="Y191"/>
      <c r="Z191"/>
      <c r="AA191"/>
      <c r="AB191"/>
      <c r="AC191"/>
      <c r="AD191"/>
      <c r="AE191"/>
      <c r="AF191"/>
      <c r="AG191"/>
      <c r="AH191"/>
      <c r="AI191"/>
      <c r="AJ191"/>
      <c r="AK191"/>
      <c r="AL191" s="4"/>
      <c r="AM191"/>
      <c r="AN191"/>
      <c r="AO191"/>
      <c r="AP191"/>
      <c r="AQ191"/>
      <c r="AR191"/>
      <c r="AS191"/>
      <c r="AT191"/>
      <c r="AU191"/>
      <c r="AV191"/>
      <c r="AW191"/>
      <c r="AX191"/>
      <c r="AY191"/>
      <c r="AZ191"/>
      <c r="BA191"/>
      <c r="BB191"/>
      <c r="BC191"/>
      <c r="BD191"/>
      <c r="BE191"/>
      <c r="BF191"/>
      <c r="BG191"/>
      <c r="BH191"/>
      <c r="BI191"/>
      <c r="BJ191"/>
      <c r="BK191"/>
      <c r="BL191"/>
      <c r="BM191"/>
      <c r="BN191"/>
      <c r="BO191"/>
    </row>
    <row r="192" spans="1:67" ht="360" customHeight="1">
      <c r="A192" s="37">
        <v>408746</v>
      </c>
      <c r="B192" s="37" t="s">
        <v>239</v>
      </c>
      <c r="C192" s="39"/>
      <c r="D192" s="37"/>
      <c r="E192" s="37"/>
      <c r="F192" s="37" t="s">
        <v>231</v>
      </c>
      <c r="G192" s="37" t="s">
        <v>240</v>
      </c>
      <c r="H192" s="23"/>
      <c r="I192" s="6"/>
      <c r="J192" s="6"/>
      <c r="K192" s="6"/>
      <c r="L192" s="6"/>
    </row>
    <row r="193" spans="1:67" ht="285">
      <c r="A193" s="37">
        <v>408751</v>
      </c>
      <c r="B193" s="37" t="s">
        <v>241</v>
      </c>
      <c r="C193" s="39"/>
      <c r="D193" s="37"/>
      <c r="E193" s="37"/>
      <c r="F193" s="37" t="s">
        <v>231</v>
      </c>
      <c r="G193" s="37" t="s">
        <v>242</v>
      </c>
      <c r="H193" s="23"/>
      <c r="I193" s="6"/>
      <c r="J193" s="6"/>
      <c r="K193" s="6"/>
      <c r="L193" s="6"/>
      <c r="BA193" s="4"/>
      <c r="BB193" s="4"/>
      <c r="BC193" s="4"/>
    </row>
    <row r="194" spans="1:67" ht="285">
      <c r="A194" s="37">
        <v>413380</v>
      </c>
      <c r="B194" s="37" t="s">
        <v>243</v>
      </c>
      <c r="C194" s="39"/>
      <c r="D194" s="37"/>
      <c r="E194" s="37"/>
      <c r="F194" s="37" t="s">
        <v>231</v>
      </c>
      <c r="G194" s="37" t="s">
        <v>244</v>
      </c>
      <c r="H194" s="23"/>
      <c r="I194" s="6"/>
      <c r="J194" s="6"/>
      <c r="K194" s="6"/>
      <c r="L194" s="6"/>
      <c r="AB194" s="4"/>
      <c r="AW194" s="4"/>
      <c r="AX194" s="4"/>
      <c r="AY194" s="4"/>
      <c r="BF194" s="1"/>
      <c r="BG194" s="1"/>
      <c r="BH194" s="1"/>
      <c r="BI194" s="1"/>
      <c r="BJ194" s="1"/>
      <c r="BK194" s="1"/>
      <c r="BL194" s="1"/>
      <c r="BM194" s="1"/>
      <c r="BN194" s="1"/>
      <c r="BO194" s="1"/>
    </row>
    <row r="195" spans="1:67" ht="327" customHeight="1">
      <c r="A195" s="37">
        <v>413459</v>
      </c>
      <c r="B195" s="37" t="s">
        <v>245</v>
      </c>
      <c r="C195" s="39"/>
      <c r="D195" s="37"/>
      <c r="E195" s="37"/>
      <c r="F195" s="37" t="s">
        <v>231</v>
      </c>
      <c r="G195" s="37" t="s">
        <v>246</v>
      </c>
      <c r="H195" s="23"/>
      <c r="I195" s="6"/>
      <c r="J195" s="6"/>
      <c r="K195" s="6"/>
      <c r="L195" s="6"/>
      <c r="AS195" s="4"/>
      <c r="AT195" s="4"/>
      <c r="BF195" s="1"/>
      <c r="BG195" s="1"/>
      <c r="BH195" s="1"/>
      <c r="BI195" s="1"/>
      <c r="BJ195" s="1"/>
      <c r="BK195" s="1"/>
      <c r="BL195" s="1"/>
      <c r="BM195" s="1"/>
      <c r="BN195" s="1"/>
      <c r="BO195" s="1"/>
    </row>
    <row r="196" spans="1:67" ht="209.25" customHeight="1">
      <c r="A196" s="37">
        <v>408750</v>
      </c>
      <c r="B196" s="37" t="s">
        <v>247</v>
      </c>
      <c r="C196" s="39"/>
      <c r="D196" s="37"/>
      <c r="E196" s="37"/>
      <c r="F196" s="37" t="s">
        <v>231</v>
      </c>
      <c r="G196" s="37" t="s">
        <v>248</v>
      </c>
      <c r="H196" s="23"/>
      <c r="I196" s="6"/>
      <c r="J196" s="6"/>
      <c r="K196" s="6"/>
      <c r="L196" s="6"/>
    </row>
    <row r="197" spans="1:67" ht="319.5" customHeight="1">
      <c r="A197" s="37">
        <v>408688</v>
      </c>
      <c r="B197" s="37" t="s">
        <v>249</v>
      </c>
      <c r="C197" s="37"/>
      <c r="D197" s="37"/>
      <c r="E197" s="37"/>
      <c r="F197" s="37" t="s">
        <v>231</v>
      </c>
      <c r="G197" s="37" t="s">
        <v>250</v>
      </c>
      <c r="H197" s="23"/>
      <c r="I197" s="6"/>
      <c r="J197" s="6"/>
      <c r="K197" s="6"/>
      <c r="L197" s="6"/>
    </row>
    <row r="198" spans="1:67">
      <c r="A198" s="37"/>
      <c r="B198" s="37"/>
      <c r="C198" s="37"/>
      <c r="D198" s="37"/>
      <c r="E198" s="37"/>
      <c r="F198" s="37"/>
      <c r="G198" s="37"/>
      <c r="H198" s="23"/>
      <c r="I198" s="6"/>
      <c r="J198" s="6"/>
      <c r="K198" s="6"/>
      <c r="L198" s="6"/>
    </row>
    <row r="199" spans="1:67" ht="15.75" customHeight="1">
      <c r="A199" s="37"/>
      <c r="B199" s="37"/>
      <c r="C199" s="37"/>
      <c r="D199" s="37"/>
      <c r="E199" s="37"/>
      <c r="F199" s="37"/>
      <c r="G199" s="37"/>
      <c r="H199" s="23"/>
      <c r="I199" s="6"/>
      <c r="J199" s="6"/>
      <c r="K199" s="6"/>
      <c r="L199" s="6"/>
      <c r="AL199" s="4"/>
      <c r="AQ199" s="4"/>
      <c r="AR199" s="4"/>
    </row>
    <row r="200" spans="1:67" ht="15.75">
      <c r="A200" s="146"/>
      <c r="B200" s="147"/>
      <c r="C200" s="147"/>
      <c r="D200" s="147"/>
      <c r="E200" s="147"/>
      <c r="F200" s="147"/>
      <c r="G200" s="147"/>
      <c r="H200" s="23"/>
      <c r="I200" s="6"/>
      <c r="J200" s="6"/>
      <c r="K200" s="6"/>
      <c r="L200" s="6"/>
      <c r="Y200" s="4"/>
      <c r="Z200" s="4"/>
      <c r="AA200" s="4"/>
      <c r="AP200" s="4"/>
    </row>
    <row r="201" spans="1:67" ht="15.75">
      <c r="A201" s="113"/>
      <c r="B201" s="113"/>
      <c r="C201" s="113"/>
      <c r="D201" s="113"/>
      <c r="E201" s="113"/>
      <c r="F201" s="113"/>
      <c r="G201" s="113"/>
      <c r="H201" s="23"/>
      <c r="I201" s="6"/>
      <c r="J201" s="6"/>
      <c r="K201" s="6"/>
      <c r="L201" s="6"/>
      <c r="AU201" s="4"/>
      <c r="AV201" s="4"/>
      <c r="AZ201" s="4"/>
    </row>
    <row r="202" spans="1:67" ht="16.5">
      <c r="A202" s="148" t="s">
        <v>121</v>
      </c>
      <c r="B202" s="148"/>
      <c r="C202" s="148"/>
      <c r="D202" s="148"/>
      <c r="E202" s="148"/>
      <c r="F202" s="148"/>
      <c r="G202" s="148"/>
      <c r="H202" s="103"/>
      <c r="I202" s="9"/>
      <c r="J202" s="9"/>
      <c r="K202" s="9"/>
      <c r="L202" s="9"/>
      <c r="M202" s="4"/>
      <c r="N202" s="4"/>
      <c r="O202" s="4"/>
      <c r="P202" s="4"/>
      <c r="Q202" s="4"/>
      <c r="R202" s="4"/>
      <c r="S202" s="4"/>
      <c r="T202" s="4"/>
      <c r="U202" s="4"/>
      <c r="V202" s="4"/>
      <c r="W202" s="4"/>
      <c r="X202" s="4"/>
      <c r="AO202" s="4"/>
      <c r="BD202" s="1"/>
      <c r="BE202" s="1"/>
    </row>
    <row r="203" spans="1:67" ht="31.5">
      <c r="A203" s="95" t="s">
        <v>53</v>
      </c>
      <c r="B203" s="95" t="s">
        <v>54</v>
      </c>
      <c r="C203" s="95" t="s">
        <v>32</v>
      </c>
      <c r="D203" s="95" t="s">
        <v>55</v>
      </c>
      <c r="E203" s="95" t="s">
        <v>56</v>
      </c>
      <c r="F203" s="95" t="s">
        <v>57</v>
      </c>
      <c r="G203" s="57" t="s">
        <v>58</v>
      </c>
      <c r="H203" s="23"/>
      <c r="I203" s="6"/>
      <c r="J203" s="6"/>
      <c r="K203" s="6"/>
      <c r="L203" s="6"/>
      <c r="AM203" s="4"/>
      <c r="AN203" s="4"/>
      <c r="BD203" s="1"/>
      <c r="BE203" s="1"/>
    </row>
    <row r="204" spans="1:67" ht="37.5" customHeight="1">
      <c r="A204" s="15">
        <v>100</v>
      </c>
      <c r="B204" s="15"/>
      <c r="C204" s="31" t="s">
        <v>253</v>
      </c>
      <c r="D204" s="32">
        <f>SUM(D205:D220)</f>
        <v>51421840730</v>
      </c>
      <c r="E204" s="32">
        <f>SUM(E205:E220)</f>
        <v>10984880632</v>
      </c>
      <c r="F204" s="32">
        <f>SUM(F205:F220)</f>
        <v>40436960098</v>
      </c>
      <c r="G204" s="36" t="s">
        <v>254</v>
      </c>
      <c r="H204" s="23"/>
      <c r="I204" s="6"/>
      <c r="J204" s="6"/>
      <c r="K204" s="6"/>
      <c r="L204" s="6"/>
      <c r="AS204" s="4"/>
      <c r="AT204" s="4"/>
    </row>
    <row r="205" spans="1:67" s="2" customFormat="1" ht="71.25">
      <c r="A205" s="39"/>
      <c r="B205" s="39">
        <v>111</v>
      </c>
      <c r="C205" s="33" t="s">
        <v>255</v>
      </c>
      <c r="D205" s="34">
        <v>25679641488</v>
      </c>
      <c r="E205" s="34">
        <v>6066358676</v>
      </c>
      <c r="F205" s="34">
        <f>+D205-E205</f>
        <v>19613282812</v>
      </c>
      <c r="G205" s="36" t="s">
        <v>254</v>
      </c>
      <c r="H205" s="23"/>
      <c r="I205" s="6"/>
      <c r="J205" s="6"/>
      <c r="K205" s="6"/>
      <c r="L205" s="6"/>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s="1"/>
      <c r="BB205" s="1"/>
      <c r="BC205" s="1"/>
      <c r="BD205"/>
      <c r="BE205"/>
      <c r="BF205"/>
      <c r="BG205"/>
      <c r="BH205"/>
      <c r="BI205"/>
      <c r="BJ205"/>
      <c r="BK205"/>
      <c r="BL205"/>
      <c r="BM205"/>
      <c r="BN205"/>
      <c r="BO205"/>
    </row>
    <row r="206" spans="1:67" ht="71.25">
      <c r="A206" s="39"/>
      <c r="B206" s="39">
        <v>113</v>
      </c>
      <c r="C206" s="33" t="s">
        <v>256</v>
      </c>
      <c r="D206" s="34">
        <v>1583472000</v>
      </c>
      <c r="E206" s="34">
        <v>391539200</v>
      </c>
      <c r="F206" s="34">
        <f t="shared" ref="F206:F219" si="1">+D206-E206</f>
        <v>1191932800</v>
      </c>
      <c r="G206" s="36" t="s">
        <v>254</v>
      </c>
      <c r="H206" s="23"/>
      <c r="I206" s="6"/>
      <c r="J206" s="6"/>
      <c r="K206" s="6"/>
      <c r="L206" s="6"/>
      <c r="BA206" s="1"/>
      <c r="BB206" s="1"/>
      <c r="BC206" s="1"/>
    </row>
    <row r="207" spans="1:67" ht="71.25">
      <c r="A207" s="39"/>
      <c r="B207" s="39">
        <v>114</v>
      </c>
      <c r="C207" s="33" t="s">
        <v>257</v>
      </c>
      <c r="D207" s="34">
        <v>2271926124</v>
      </c>
      <c r="E207" s="34">
        <v>0</v>
      </c>
      <c r="F207" s="34">
        <f t="shared" si="1"/>
        <v>2271926124</v>
      </c>
      <c r="G207" s="36" t="s">
        <v>254</v>
      </c>
      <c r="H207" s="23"/>
      <c r="I207" s="6"/>
      <c r="J207" s="6"/>
      <c r="K207" s="6"/>
      <c r="L207" s="6"/>
    </row>
    <row r="208" spans="1:67" ht="71.25">
      <c r="A208" s="39"/>
      <c r="B208" s="39">
        <v>122</v>
      </c>
      <c r="C208" s="33" t="s">
        <v>258</v>
      </c>
      <c r="D208" s="34">
        <v>1008000000</v>
      </c>
      <c r="E208" s="34"/>
      <c r="F208" s="34">
        <f t="shared" si="1"/>
        <v>1008000000</v>
      </c>
      <c r="G208" s="36" t="s">
        <v>254</v>
      </c>
      <c r="H208" s="23"/>
      <c r="I208" s="6"/>
      <c r="J208" s="6"/>
      <c r="K208" s="6"/>
      <c r="L208" s="6"/>
      <c r="AL208" s="4"/>
      <c r="AQ208" s="4"/>
      <c r="AR208" s="4"/>
    </row>
    <row r="209" spans="1:67" ht="71.25">
      <c r="A209" s="39"/>
      <c r="B209" s="39">
        <v>123</v>
      </c>
      <c r="C209" s="33" t="s">
        <v>259</v>
      </c>
      <c r="D209" s="34">
        <v>1752788253</v>
      </c>
      <c r="E209" s="34">
        <v>239642246</v>
      </c>
      <c r="F209" s="34">
        <f t="shared" si="1"/>
        <v>1513146007</v>
      </c>
      <c r="G209" s="36" t="s">
        <v>254</v>
      </c>
      <c r="H209" s="23"/>
      <c r="I209" s="6"/>
      <c r="J209" s="6"/>
      <c r="K209" s="6"/>
      <c r="L209" s="6"/>
      <c r="AP209" s="4"/>
      <c r="BF209" s="2"/>
      <c r="BG209" s="2"/>
      <c r="BH209" s="2"/>
      <c r="BI209" s="2"/>
      <c r="BJ209" s="2"/>
      <c r="BK209" s="2"/>
      <c r="BL209" s="2"/>
      <c r="BM209" s="2"/>
      <c r="BN209" s="2"/>
      <c r="BO209" s="2"/>
    </row>
    <row r="210" spans="1:67" ht="71.25">
      <c r="A210" s="39"/>
      <c r="B210" s="39">
        <v>125</v>
      </c>
      <c r="C210" s="33" t="s">
        <v>260</v>
      </c>
      <c r="D210" s="34">
        <v>685240507</v>
      </c>
      <c r="E210" s="34">
        <v>151962503</v>
      </c>
      <c r="F210" s="34">
        <f t="shared" si="1"/>
        <v>533278004</v>
      </c>
      <c r="G210" s="36" t="s">
        <v>254</v>
      </c>
      <c r="H210" s="23"/>
      <c r="I210" s="6"/>
      <c r="J210" s="6"/>
      <c r="K210" s="6"/>
      <c r="L210" s="6"/>
      <c r="AO210" s="4"/>
    </row>
    <row r="211" spans="1:67" ht="60" customHeight="1">
      <c r="A211" s="39"/>
      <c r="B211" s="39">
        <v>131</v>
      </c>
      <c r="C211" s="33" t="s">
        <v>261</v>
      </c>
      <c r="D211" s="34">
        <v>627151954</v>
      </c>
      <c r="E211" s="34">
        <v>559919530</v>
      </c>
      <c r="F211" s="34">
        <f t="shared" si="1"/>
        <v>67232424</v>
      </c>
      <c r="G211" s="36" t="s">
        <v>254</v>
      </c>
      <c r="H211" s="23"/>
      <c r="I211" s="6"/>
      <c r="J211" s="6"/>
      <c r="K211" s="6"/>
      <c r="L211" s="6"/>
      <c r="AM211" s="4"/>
      <c r="AN211" s="4"/>
    </row>
    <row r="212" spans="1:67" ht="42" customHeight="1">
      <c r="A212" s="39"/>
      <c r="B212" s="39">
        <v>133</v>
      </c>
      <c r="C212" s="33" t="s">
        <v>262</v>
      </c>
      <c r="D212" s="34">
        <v>5465036644</v>
      </c>
      <c r="E212" s="34">
        <v>1080618524</v>
      </c>
      <c r="F212" s="34">
        <f t="shared" si="1"/>
        <v>4384418120</v>
      </c>
      <c r="G212" s="36" t="s">
        <v>254</v>
      </c>
      <c r="H212" s="23"/>
      <c r="I212" s="6"/>
      <c r="J212" s="6"/>
      <c r="K212" s="6"/>
      <c r="L212" s="6"/>
      <c r="AW212" s="4"/>
      <c r="AX212" s="4"/>
      <c r="AY212" s="4"/>
    </row>
    <row r="213" spans="1:67" ht="48" customHeight="1">
      <c r="A213" s="39"/>
      <c r="B213" s="39">
        <v>137</v>
      </c>
      <c r="C213" s="33" t="s">
        <v>263</v>
      </c>
      <c r="D213" s="34">
        <v>273600000</v>
      </c>
      <c r="E213" s="34">
        <v>104840002</v>
      </c>
      <c r="F213" s="34">
        <f t="shared" si="1"/>
        <v>168759998</v>
      </c>
      <c r="G213" s="36" t="s">
        <v>254</v>
      </c>
      <c r="H213" s="23"/>
      <c r="I213" s="6"/>
      <c r="J213" s="6"/>
      <c r="K213" s="6"/>
      <c r="L213" s="6"/>
      <c r="AZ213" s="1"/>
    </row>
    <row r="214" spans="1:67" ht="71.25">
      <c r="A214" s="39"/>
      <c r="B214" s="39">
        <v>141</v>
      </c>
      <c r="C214" s="33" t="s">
        <v>264</v>
      </c>
      <c r="D214" s="34">
        <v>127296000</v>
      </c>
      <c r="E214" s="34">
        <v>26127300</v>
      </c>
      <c r="F214" s="34">
        <f t="shared" si="1"/>
        <v>101168700</v>
      </c>
      <c r="G214" s="36" t="s">
        <v>254</v>
      </c>
      <c r="H214" s="23"/>
      <c r="I214" s="6"/>
      <c r="J214" s="6"/>
      <c r="K214" s="6"/>
      <c r="L214" s="6"/>
      <c r="AZ214" s="1"/>
    </row>
    <row r="215" spans="1:67" ht="71.25">
      <c r="A215" s="39"/>
      <c r="B215" s="39">
        <v>144</v>
      </c>
      <c r="C215" s="33" t="s">
        <v>265</v>
      </c>
      <c r="D215" s="34">
        <v>1389069253</v>
      </c>
      <c r="E215" s="34">
        <v>310672952</v>
      </c>
      <c r="F215" s="34">
        <f t="shared" si="1"/>
        <v>1078396301</v>
      </c>
      <c r="G215" s="36" t="s">
        <v>254</v>
      </c>
      <c r="H215" s="23"/>
      <c r="I215" s="6"/>
      <c r="J215" s="6"/>
      <c r="K215" s="6"/>
      <c r="L215" s="6"/>
      <c r="AJ215" s="4"/>
    </row>
    <row r="216" spans="1:67" ht="71.25">
      <c r="A216" s="39"/>
      <c r="B216" s="39">
        <v>145</v>
      </c>
      <c r="C216" s="33" t="s">
        <v>266</v>
      </c>
      <c r="D216" s="34">
        <v>6535683661</v>
      </c>
      <c r="E216" s="34">
        <v>1372241435</v>
      </c>
      <c r="F216" s="34">
        <f t="shared" si="1"/>
        <v>5163442226</v>
      </c>
      <c r="G216" s="36" t="s">
        <v>254</v>
      </c>
      <c r="H216" s="23"/>
      <c r="I216" s="6"/>
      <c r="J216" s="6"/>
      <c r="K216" s="6"/>
      <c r="L216" s="6"/>
      <c r="AK216" s="4"/>
    </row>
    <row r="217" spans="1:67" ht="71.25">
      <c r="A217" s="39"/>
      <c r="B217" s="39">
        <v>161</v>
      </c>
      <c r="C217" s="33" t="s">
        <v>267</v>
      </c>
      <c r="D217" s="34">
        <v>1851593472</v>
      </c>
      <c r="E217" s="34">
        <v>308304520</v>
      </c>
      <c r="F217" s="34">
        <f t="shared" si="1"/>
        <v>1543288952</v>
      </c>
      <c r="G217" s="36" t="s">
        <v>254</v>
      </c>
      <c r="H217" s="23"/>
      <c r="I217" s="6"/>
      <c r="J217" s="6"/>
      <c r="K217" s="6"/>
      <c r="L217" s="6"/>
      <c r="BD217" s="2"/>
      <c r="BE217" s="2"/>
    </row>
    <row r="218" spans="1:67" ht="71.25">
      <c r="A218" s="39"/>
      <c r="B218" s="39">
        <v>162</v>
      </c>
      <c r="C218" s="33" t="s">
        <v>268</v>
      </c>
      <c r="D218" s="34">
        <v>973957632</v>
      </c>
      <c r="E218" s="34">
        <v>187812676</v>
      </c>
      <c r="F218" s="34">
        <f t="shared" si="1"/>
        <v>786144956</v>
      </c>
      <c r="G218" s="36" t="s">
        <v>254</v>
      </c>
      <c r="H218" s="23"/>
      <c r="I218" s="6"/>
      <c r="J218" s="6"/>
      <c r="K218" s="6"/>
      <c r="L218" s="6"/>
    </row>
    <row r="219" spans="1:67" ht="71.25">
      <c r="A219" s="39"/>
      <c r="B219" s="39">
        <v>163</v>
      </c>
      <c r="C219" s="33" t="s">
        <v>269</v>
      </c>
      <c r="D219" s="34">
        <v>235462592</v>
      </c>
      <c r="E219" s="34">
        <v>0</v>
      </c>
      <c r="F219" s="34">
        <f t="shared" si="1"/>
        <v>235462592</v>
      </c>
      <c r="G219" s="36" t="s">
        <v>254</v>
      </c>
      <c r="H219" s="23"/>
      <c r="I219" s="6"/>
      <c r="J219" s="6"/>
      <c r="K219" s="6"/>
      <c r="L219" s="6"/>
      <c r="AO219" s="4"/>
      <c r="AU219" s="4"/>
      <c r="AV219" s="4"/>
    </row>
    <row r="220" spans="1:67" ht="71.25">
      <c r="A220" s="39"/>
      <c r="B220" s="39">
        <v>199</v>
      </c>
      <c r="C220" s="33" t="s">
        <v>270</v>
      </c>
      <c r="D220" s="34">
        <v>961921150</v>
      </c>
      <c r="E220" s="34">
        <v>184841068</v>
      </c>
      <c r="F220" s="34">
        <f>+D220-E220</f>
        <v>777080082</v>
      </c>
      <c r="G220" s="36" t="s">
        <v>254</v>
      </c>
      <c r="H220" s="23"/>
      <c r="I220" s="6"/>
      <c r="J220" s="6"/>
      <c r="K220" s="6"/>
      <c r="L220" s="6"/>
      <c r="AM220" s="4"/>
      <c r="AN220" s="4"/>
      <c r="BA220" s="2"/>
      <c r="BB220" s="2"/>
      <c r="BC220" s="2"/>
    </row>
    <row r="221" spans="1:67" ht="38.25" customHeight="1">
      <c r="A221" s="15">
        <v>200</v>
      </c>
      <c r="B221" s="15"/>
      <c r="C221" s="31" t="s">
        <v>271</v>
      </c>
      <c r="D221" s="32">
        <f>SUM(D222:D248)</f>
        <v>31347084628</v>
      </c>
      <c r="E221" s="32">
        <f>SUM(E222:E248)</f>
        <v>3299796988</v>
      </c>
      <c r="F221" s="32">
        <f>SUM(F222:F248)</f>
        <v>28047287640</v>
      </c>
      <c r="G221" s="36" t="s">
        <v>254</v>
      </c>
      <c r="H221" s="23"/>
      <c r="I221" s="6"/>
      <c r="J221" s="6"/>
      <c r="K221" s="6"/>
      <c r="L221" s="6"/>
    </row>
    <row r="222" spans="1:67" ht="71.25">
      <c r="A222" s="39"/>
      <c r="B222" s="39">
        <v>211</v>
      </c>
      <c r="C222" s="33" t="s">
        <v>272</v>
      </c>
      <c r="D222" s="34">
        <v>468000000</v>
      </c>
      <c r="E222" s="34">
        <v>212982000</v>
      </c>
      <c r="F222" s="34">
        <f t="shared" ref="F222:F248" si="2">+D222-E222</f>
        <v>255018000</v>
      </c>
      <c r="G222" s="36" t="s">
        <v>254</v>
      </c>
      <c r="H222" s="23"/>
      <c r="I222" s="6"/>
      <c r="J222" s="6"/>
      <c r="K222" s="6"/>
      <c r="L222" s="6"/>
      <c r="AS222" s="4"/>
      <c r="AT222" s="4"/>
    </row>
    <row r="223" spans="1:67" ht="71.25">
      <c r="A223" s="39"/>
      <c r="B223" s="39">
        <v>212</v>
      </c>
      <c r="C223" s="33" t="s">
        <v>273</v>
      </c>
      <c r="D223" s="34">
        <v>158000000</v>
      </c>
      <c r="E223" s="34">
        <v>6688317</v>
      </c>
      <c r="F223" s="34">
        <f t="shared" si="2"/>
        <v>151311683</v>
      </c>
      <c r="G223" s="36" t="s">
        <v>254</v>
      </c>
      <c r="H223" s="23"/>
      <c r="I223" s="6"/>
      <c r="J223" s="6"/>
      <c r="K223" s="6"/>
      <c r="L223" s="6"/>
      <c r="AJ223" s="4"/>
    </row>
    <row r="224" spans="1:67" ht="71.25">
      <c r="A224" s="39"/>
      <c r="B224" s="39">
        <v>214</v>
      </c>
      <c r="C224" s="33" t="s">
        <v>274</v>
      </c>
      <c r="D224" s="34">
        <v>558000000</v>
      </c>
      <c r="E224" s="34">
        <v>92300221</v>
      </c>
      <c r="F224" s="34">
        <f t="shared" si="2"/>
        <v>465699779</v>
      </c>
      <c r="G224" s="36" t="s">
        <v>254</v>
      </c>
      <c r="H224" s="23"/>
      <c r="I224" s="6"/>
      <c r="J224" s="6"/>
      <c r="K224" s="6"/>
      <c r="L224" s="6"/>
      <c r="AG224" s="4"/>
      <c r="AH224" s="4"/>
      <c r="AI224" s="4"/>
      <c r="AK224" s="4"/>
      <c r="AW224" s="1"/>
      <c r="AX224" s="1"/>
      <c r="AY224" s="1"/>
    </row>
    <row r="225" spans="1:52" ht="71.25">
      <c r="A225" s="39"/>
      <c r="B225" s="39">
        <v>215</v>
      </c>
      <c r="C225" s="33" t="s">
        <v>275</v>
      </c>
      <c r="D225" s="34">
        <v>90000000</v>
      </c>
      <c r="E225" s="34">
        <v>12083500</v>
      </c>
      <c r="F225" s="34">
        <f t="shared" si="2"/>
        <v>77916500</v>
      </c>
      <c r="G225" s="36" t="s">
        <v>254</v>
      </c>
      <c r="H225" s="23"/>
      <c r="I225" s="6"/>
      <c r="J225" s="6"/>
      <c r="K225" s="6"/>
      <c r="L225" s="6"/>
      <c r="AW225" s="1"/>
      <c r="AX225" s="1"/>
      <c r="AY225" s="1"/>
    </row>
    <row r="226" spans="1:52" ht="15.75" customHeight="1">
      <c r="A226" s="39"/>
      <c r="B226" s="39">
        <v>221</v>
      </c>
      <c r="C226" s="33" t="s">
        <v>276</v>
      </c>
      <c r="D226" s="34">
        <v>380000000</v>
      </c>
      <c r="E226" s="34">
        <v>0</v>
      </c>
      <c r="F226" s="34">
        <f t="shared" si="2"/>
        <v>380000000</v>
      </c>
      <c r="G226" s="36" t="s">
        <v>254</v>
      </c>
      <c r="H226" s="23"/>
      <c r="I226" s="6"/>
      <c r="J226" s="6"/>
      <c r="K226" s="6"/>
      <c r="L226" s="6"/>
      <c r="AL226" s="4"/>
      <c r="AQ226" s="4"/>
      <c r="AR226" s="4"/>
    </row>
    <row r="227" spans="1:52" ht="71.25">
      <c r="A227" s="39"/>
      <c r="B227" s="39">
        <v>231</v>
      </c>
      <c r="C227" s="33" t="s">
        <v>277</v>
      </c>
      <c r="D227" s="34">
        <v>2078046880</v>
      </c>
      <c r="E227" s="34">
        <v>219979784</v>
      </c>
      <c r="F227" s="34">
        <f t="shared" si="2"/>
        <v>1858067096</v>
      </c>
      <c r="G227" s="36" t="s">
        <v>254</v>
      </c>
      <c r="H227" s="23"/>
      <c r="I227" s="6"/>
      <c r="J227" s="6"/>
      <c r="K227" s="6"/>
      <c r="L227" s="6"/>
      <c r="AP227" s="4"/>
    </row>
    <row r="228" spans="1:52" ht="38.25" customHeight="1">
      <c r="A228" s="39"/>
      <c r="B228" s="39">
        <v>232</v>
      </c>
      <c r="C228" s="33" t="s">
        <v>278</v>
      </c>
      <c r="D228" s="34">
        <v>3642649208</v>
      </c>
      <c r="E228" s="34">
        <v>904854796</v>
      </c>
      <c r="F228" s="34">
        <f t="shared" si="2"/>
        <v>2737794412</v>
      </c>
      <c r="G228" s="36" t="s">
        <v>254</v>
      </c>
      <c r="H228" s="23"/>
      <c r="I228" s="6"/>
      <c r="J228" s="6"/>
      <c r="K228" s="6"/>
      <c r="L228" s="6"/>
      <c r="AZ228" s="2"/>
    </row>
    <row r="229" spans="1:52" ht="71.25">
      <c r="A229" s="39"/>
      <c r="B229" s="39">
        <v>242</v>
      </c>
      <c r="C229" s="33" t="s">
        <v>279</v>
      </c>
      <c r="D229" s="34">
        <v>1640270500</v>
      </c>
      <c r="E229" s="34">
        <v>127096802</v>
      </c>
      <c r="F229" s="34">
        <f t="shared" si="2"/>
        <v>1513173698</v>
      </c>
      <c r="G229" s="36" t="s">
        <v>254</v>
      </c>
      <c r="H229" s="23"/>
      <c r="I229" s="6"/>
      <c r="J229" s="6"/>
      <c r="K229" s="6"/>
      <c r="L229" s="6"/>
    </row>
    <row r="230" spans="1:52" ht="71.25">
      <c r="A230" s="39"/>
      <c r="B230" s="39">
        <v>243</v>
      </c>
      <c r="C230" s="33" t="s">
        <v>280</v>
      </c>
      <c r="D230" s="34">
        <v>141500000</v>
      </c>
      <c r="E230" s="34">
        <v>54248304</v>
      </c>
      <c r="F230" s="34">
        <f t="shared" si="2"/>
        <v>87251696</v>
      </c>
      <c r="G230" s="36" t="s">
        <v>254</v>
      </c>
      <c r="H230" s="23"/>
      <c r="I230" s="6"/>
      <c r="J230" s="6"/>
      <c r="K230" s="6"/>
      <c r="L230" s="6"/>
    </row>
    <row r="231" spans="1:52" ht="71.25">
      <c r="A231" s="39"/>
      <c r="B231" s="39">
        <v>244</v>
      </c>
      <c r="C231" s="33" t="s">
        <v>281</v>
      </c>
      <c r="D231" s="34">
        <v>748000000</v>
      </c>
      <c r="E231" s="34">
        <v>0</v>
      </c>
      <c r="F231" s="34">
        <f t="shared" si="2"/>
        <v>748000000</v>
      </c>
      <c r="G231" s="36" t="s">
        <v>254</v>
      </c>
      <c r="H231" s="23"/>
      <c r="I231" s="6"/>
      <c r="J231" s="6"/>
      <c r="K231" s="6"/>
      <c r="L231" s="6"/>
      <c r="AU231" s="1"/>
      <c r="AV231" s="1"/>
    </row>
    <row r="232" spans="1:52" ht="71.25">
      <c r="A232" s="39"/>
      <c r="B232" s="39">
        <v>245</v>
      </c>
      <c r="C232" s="33" t="s">
        <v>282</v>
      </c>
      <c r="D232" s="34">
        <v>472500000</v>
      </c>
      <c r="E232" s="34">
        <v>80000</v>
      </c>
      <c r="F232" s="34">
        <f t="shared" si="2"/>
        <v>472420000</v>
      </c>
      <c r="G232" s="36" t="s">
        <v>254</v>
      </c>
      <c r="H232" s="23"/>
      <c r="I232" s="6"/>
      <c r="J232" s="6"/>
      <c r="K232" s="6"/>
      <c r="L232" s="6"/>
      <c r="AG232" s="4"/>
      <c r="AH232" s="4"/>
      <c r="AI232" s="4"/>
      <c r="AJ232" s="4"/>
      <c r="AU232" s="1"/>
      <c r="AV232" s="1"/>
    </row>
    <row r="233" spans="1:52" ht="71.25">
      <c r="A233" s="39"/>
      <c r="B233" s="39">
        <v>246</v>
      </c>
      <c r="C233" s="33" t="s">
        <v>283</v>
      </c>
      <c r="D233" s="34">
        <v>736144016</v>
      </c>
      <c r="E233" s="34">
        <v>0</v>
      </c>
      <c r="F233" s="34">
        <f t="shared" si="2"/>
        <v>736144016</v>
      </c>
      <c r="G233" s="36" t="s">
        <v>254</v>
      </c>
      <c r="H233" s="23"/>
      <c r="I233" s="6"/>
      <c r="J233" s="6"/>
      <c r="K233" s="6"/>
      <c r="L233" s="6"/>
      <c r="AK233" s="4"/>
    </row>
    <row r="234" spans="1:52" ht="71.25">
      <c r="A234" s="39"/>
      <c r="B234" s="39">
        <v>248</v>
      </c>
      <c r="C234" s="33" t="s">
        <v>284</v>
      </c>
      <c r="D234" s="34">
        <v>104856000</v>
      </c>
      <c r="E234" s="34">
        <v>0</v>
      </c>
      <c r="F234" s="34">
        <f t="shared" si="2"/>
        <v>104856000</v>
      </c>
      <c r="G234" s="36" t="s">
        <v>254</v>
      </c>
      <c r="H234" s="23"/>
      <c r="I234" s="6"/>
      <c r="J234" s="6"/>
      <c r="K234" s="6"/>
      <c r="L234" s="6"/>
      <c r="AS234" s="1"/>
      <c r="AT234" s="1"/>
    </row>
    <row r="235" spans="1:52" ht="31.5" customHeight="1">
      <c r="A235" s="39"/>
      <c r="B235" s="39">
        <v>251</v>
      </c>
      <c r="C235" s="33" t="s">
        <v>285</v>
      </c>
      <c r="D235" s="34">
        <v>141000000</v>
      </c>
      <c r="E235" s="34">
        <v>12600000</v>
      </c>
      <c r="F235" s="34">
        <f t="shared" si="2"/>
        <v>128400000</v>
      </c>
      <c r="G235" s="36" t="s">
        <v>254</v>
      </c>
      <c r="H235" s="23"/>
      <c r="I235" s="6"/>
      <c r="J235" s="6"/>
      <c r="K235" s="6"/>
      <c r="L235" s="6"/>
      <c r="AS235" s="1"/>
      <c r="AT235" s="1"/>
    </row>
    <row r="236" spans="1:52" ht="71.25">
      <c r="A236" s="39"/>
      <c r="B236" s="39">
        <v>252</v>
      </c>
      <c r="C236" s="33" t="s">
        <v>286</v>
      </c>
      <c r="D236" s="34">
        <v>31920000</v>
      </c>
      <c r="E236" s="34">
        <v>0</v>
      </c>
      <c r="F236" s="34">
        <f t="shared" si="2"/>
        <v>31920000</v>
      </c>
      <c r="G236" s="36" t="s">
        <v>254</v>
      </c>
      <c r="H236" s="23"/>
      <c r="I236" s="6"/>
      <c r="J236" s="6"/>
      <c r="K236" s="6"/>
      <c r="L236" s="6"/>
    </row>
    <row r="237" spans="1:52" ht="71.25">
      <c r="A237" s="39"/>
      <c r="B237" s="39">
        <v>261</v>
      </c>
      <c r="C237" s="33" t="s">
        <v>287</v>
      </c>
      <c r="D237" s="34">
        <v>38750000</v>
      </c>
      <c r="E237" s="34">
        <v>1700000</v>
      </c>
      <c r="F237" s="34">
        <f t="shared" si="2"/>
        <v>37050000</v>
      </c>
      <c r="G237" s="36" t="s">
        <v>254</v>
      </c>
      <c r="H237" s="23"/>
      <c r="I237" s="6"/>
      <c r="J237" s="6"/>
      <c r="K237" s="6"/>
      <c r="L237" s="6"/>
      <c r="AC237" s="4"/>
      <c r="AO237" s="4"/>
    </row>
    <row r="238" spans="1:52" ht="71.25">
      <c r="A238" s="39"/>
      <c r="B238" s="39">
        <v>262</v>
      </c>
      <c r="C238" s="33" t="s">
        <v>288</v>
      </c>
      <c r="D238" s="34">
        <v>614810000</v>
      </c>
      <c r="E238" s="34">
        <v>53399664</v>
      </c>
      <c r="F238" s="34">
        <f t="shared" si="2"/>
        <v>561410336</v>
      </c>
      <c r="G238" s="36" t="s">
        <v>254</v>
      </c>
      <c r="H238" s="23"/>
      <c r="I238" s="6"/>
      <c r="J238" s="6"/>
      <c r="K238" s="6"/>
      <c r="L238" s="6"/>
      <c r="AD238" s="4"/>
      <c r="AE238" s="4"/>
      <c r="AL238" s="1"/>
      <c r="AM238" s="4"/>
      <c r="AN238" s="4"/>
      <c r="AQ238" s="1"/>
      <c r="AR238" s="1"/>
    </row>
    <row r="239" spans="1:52" ht="71.25">
      <c r="A239" s="39"/>
      <c r="B239" s="39">
        <v>263</v>
      </c>
      <c r="C239" s="33" t="s">
        <v>289</v>
      </c>
      <c r="D239" s="34">
        <v>9000000</v>
      </c>
      <c r="E239" s="34">
        <v>0</v>
      </c>
      <c r="F239" s="34">
        <f t="shared" si="2"/>
        <v>9000000</v>
      </c>
      <c r="G239" s="36" t="s">
        <v>254</v>
      </c>
      <c r="H239" s="23"/>
      <c r="I239" s="6"/>
      <c r="J239" s="6"/>
      <c r="K239" s="6"/>
      <c r="L239" s="6"/>
      <c r="AL239" s="1"/>
      <c r="AP239" s="1"/>
      <c r="AQ239" s="1"/>
      <c r="AR239" s="1"/>
      <c r="AW239" s="2"/>
      <c r="AX239" s="2"/>
      <c r="AY239" s="2"/>
    </row>
    <row r="240" spans="1:52" ht="71.25">
      <c r="A240" s="39"/>
      <c r="B240" s="39">
        <v>264</v>
      </c>
      <c r="C240" s="33" t="s">
        <v>290</v>
      </c>
      <c r="D240" s="34">
        <v>355768021</v>
      </c>
      <c r="E240" s="34">
        <v>0</v>
      </c>
      <c r="F240" s="34">
        <f t="shared" si="2"/>
        <v>355768021</v>
      </c>
      <c r="G240" s="36" t="s">
        <v>254</v>
      </c>
      <c r="H240" s="23"/>
      <c r="I240" s="6"/>
      <c r="J240" s="6"/>
      <c r="K240" s="6"/>
      <c r="L240" s="6"/>
      <c r="AF240" s="4"/>
      <c r="AP240" s="1"/>
    </row>
    <row r="241" spans="1:48" ht="71.25">
      <c r="A241" s="39"/>
      <c r="B241" s="39">
        <v>265</v>
      </c>
      <c r="C241" s="33" t="s">
        <v>291</v>
      </c>
      <c r="D241" s="34">
        <v>434704500</v>
      </c>
      <c r="E241" s="34">
        <v>0</v>
      </c>
      <c r="F241" s="34">
        <f t="shared" si="2"/>
        <v>434704500</v>
      </c>
      <c r="G241" s="36" t="s">
        <v>254</v>
      </c>
      <c r="H241" s="23"/>
      <c r="I241" s="6"/>
      <c r="J241" s="6"/>
      <c r="K241" s="6"/>
      <c r="L241" s="6"/>
      <c r="AG241" s="4"/>
      <c r="AH241" s="4"/>
      <c r="AI241" s="4"/>
    </row>
    <row r="242" spans="1:48" ht="71.25">
      <c r="A242" s="39"/>
      <c r="B242" s="39">
        <v>266</v>
      </c>
      <c r="C242" s="33" t="s">
        <v>292</v>
      </c>
      <c r="D242" s="34">
        <v>10247411243</v>
      </c>
      <c r="E242" s="34">
        <v>863631600</v>
      </c>
      <c r="F242" s="34">
        <f t="shared" si="2"/>
        <v>9383779643</v>
      </c>
      <c r="G242" s="36" t="s">
        <v>254</v>
      </c>
      <c r="H242" s="23"/>
      <c r="I242" s="6"/>
      <c r="J242" s="6"/>
      <c r="K242" s="6"/>
      <c r="L242" s="6"/>
    </row>
    <row r="243" spans="1:48" ht="36" customHeight="1">
      <c r="A243" s="39"/>
      <c r="B243" s="39">
        <v>267</v>
      </c>
      <c r="C243" s="33" t="s">
        <v>293</v>
      </c>
      <c r="D243" s="34">
        <v>398770000</v>
      </c>
      <c r="E243" s="34">
        <v>13720000</v>
      </c>
      <c r="F243" s="34">
        <f t="shared" si="2"/>
        <v>385050000</v>
      </c>
      <c r="G243" s="36" t="s">
        <v>254</v>
      </c>
      <c r="H243" s="23"/>
      <c r="I243" s="6"/>
      <c r="J243" s="6"/>
      <c r="K243" s="6"/>
      <c r="L243" s="6"/>
    </row>
    <row r="244" spans="1:48" ht="71.25">
      <c r="A244" s="39"/>
      <c r="B244" s="39">
        <v>268</v>
      </c>
      <c r="C244" s="33" t="s">
        <v>294</v>
      </c>
      <c r="D244" s="34">
        <v>1199710060</v>
      </c>
      <c r="E244" s="34">
        <v>19360000</v>
      </c>
      <c r="F244" s="34">
        <f t="shared" si="2"/>
        <v>1180350060</v>
      </c>
      <c r="G244" s="36" t="s">
        <v>254</v>
      </c>
      <c r="H244" s="23"/>
      <c r="I244" s="6"/>
      <c r="J244" s="6"/>
      <c r="K244" s="6"/>
      <c r="L244" s="6"/>
    </row>
    <row r="245" spans="1:48" ht="71.25">
      <c r="A245" s="39"/>
      <c r="B245" s="39">
        <v>271</v>
      </c>
      <c r="C245" s="33" t="s">
        <v>295</v>
      </c>
      <c r="D245" s="34">
        <v>5160000000</v>
      </c>
      <c r="E245" s="34">
        <v>696600000</v>
      </c>
      <c r="F245" s="34">
        <f t="shared" si="2"/>
        <v>4463400000</v>
      </c>
      <c r="G245" s="36" t="s">
        <v>254</v>
      </c>
      <c r="H245" s="23"/>
      <c r="I245" s="6"/>
      <c r="J245" s="6"/>
      <c r="K245" s="6"/>
      <c r="L245" s="6"/>
      <c r="AC245" s="4"/>
    </row>
    <row r="246" spans="1:48" ht="71.25">
      <c r="A246" s="39"/>
      <c r="B246" s="39">
        <v>281</v>
      </c>
      <c r="C246" s="33" t="s">
        <v>296</v>
      </c>
      <c r="D246" s="34">
        <v>884274200</v>
      </c>
      <c r="E246" s="34">
        <v>6172000</v>
      </c>
      <c r="F246" s="34">
        <f t="shared" si="2"/>
        <v>878102200</v>
      </c>
      <c r="G246" s="36" t="s">
        <v>254</v>
      </c>
      <c r="H246" s="23"/>
      <c r="I246" s="6"/>
      <c r="J246" s="6"/>
      <c r="K246" s="6"/>
      <c r="L246" s="6"/>
      <c r="AD246" s="4"/>
      <c r="AE246" s="4"/>
      <c r="AU246" s="2"/>
      <c r="AV246" s="2"/>
    </row>
    <row r="247" spans="1:48" ht="71.25">
      <c r="A247" s="39"/>
      <c r="B247" s="39">
        <v>284</v>
      </c>
      <c r="C247" s="33" t="s">
        <v>297</v>
      </c>
      <c r="D247" s="34">
        <v>20000000</v>
      </c>
      <c r="E247" s="34">
        <v>2300000</v>
      </c>
      <c r="F247" s="34">
        <f t="shared" si="2"/>
        <v>17700000</v>
      </c>
      <c r="G247" s="36" t="s">
        <v>254</v>
      </c>
      <c r="H247" s="23"/>
      <c r="I247" s="6"/>
      <c r="J247" s="6"/>
      <c r="K247" s="6"/>
      <c r="L247" s="6"/>
    </row>
    <row r="248" spans="1:48" ht="71.25">
      <c r="A248" s="39"/>
      <c r="B248" s="39">
        <v>291</v>
      </c>
      <c r="C248" s="33" t="s">
        <v>298</v>
      </c>
      <c r="D248" s="34">
        <v>593000000</v>
      </c>
      <c r="E248" s="34">
        <v>0</v>
      </c>
      <c r="F248" s="34">
        <f t="shared" si="2"/>
        <v>593000000</v>
      </c>
      <c r="G248" s="36" t="s">
        <v>254</v>
      </c>
      <c r="H248" s="23"/>
      <c r="I248" s="6"/>
      <c r="J248" s="6"/>
      <c r="K248" s="6"/>
      <c r="L248" s="6"/>
      <c r="AF248" s="4"/>
    </row>
    <row r="249" spans="1:48" ht="71.25">
      <c r="A249" s="15">
        <v>300</v>
      </c>
      <c r="B249" s="15"/>
      <c r="C249" s="31" t="s">
        <v>299</v>
      </c>
      <c r="D249" s="32">
        <f>SUM(D250:D269)</f>
        <v>1175839240</v>
      </c>
      <c r="E249" s="32">
        <f>SUM(E250:E269)</f>
        <v>9882967</v>
      </c>
      <c r="F249" s="32">
        <f>SUM(F250:F269)</f>
        <v>1165956273</v>
      </c>
      <c r="G249" s="36" t="s">
        <v>254</v>
      </c>
      <c r="H249" s="23"/>
      <c r="I249" s="6"/>
      <c r="J249" s="6"/>
      <c r="K249" s="6"/>
      <c r="L249" s="6"/>
      <c r="AO249" s="1"/>
      <c r="AS249" s="2"/>
      <c r="AT249" s="2"/>
    </row>
    <row r="250" spans="1:48" ht="71.25">
      <c r="A250" s="39"/>
      <c r="B250" s="39">
        <v>311</v>
      </c>
      <c r="C250" s="33" t="s">
        <v>300</v>
      </c>
      <c r="D250" s="34">
        <v>19459320</v>
      </c>
      <c r="E250" s="34">
        <v>0</v>
      </c>
      <c r="F250" s="34">
        <f t="shared" ref="F250:F269" si="3">+D250-E250</f>
        <v>19459320</v>
      </c>
      <c r="G250" s="36" t="s">
        <v>254</v>
      </c>
      <c r="H250" s="23"/>
      <c r="I250" s="6"/>
      <c r="J250" s="6"/>
      <c r="K250" s="6"/>
      <c r="L250" s="6"/>
      <c r="AJ250" s="4"/>
      <c r="AM250" s="1"/>
      <c r="AN250" s="1"/>
      <c r="AO250" s="1"/>
    </row>
    <row r="251" spans="1:48" ht="71.25">
      <c r="A251" s="39"/>
      <c r="B251" s="39">
        <v>322</v>
      </c>
      <c r="C251" s="33" t="s">
        <v>301</v>
      </c>
      <c r="D251" s="34">
        <v>3200000</v>
      </c>
      <c r="E251" s="34">
        <v>0</v>
      </c>
      <c r="F251" s="34">
        <f t="shared" si="3"/>
        <v>3200000</v>
      </c>
      <c r="G251" s="36" t="s">
        <v>254</v>
      </c>
      <c r="H251" s="23"/>
      <c r="I251" s="6"/>
      <c r="J251" s="6"/>
      <c r="K251" s="6"/>
      <c r="L251" s="6"/>
      <c r="AK251" s="4"/>
      <c r="AM251" s="1"/>
      <c r="AN251" s="1"/>
    </row>
    <row r="252" spans="1:48" ht="71.25">
      <c r="A252" s="39"/>
      <c r="B252" s="39">
        <v>324</v>
      </c>
      <c r="C252" s="33" t="s">
        <v>302</v>
      </c>
      <c r="D252" s="34">
        <v>1600000</v>
      </c>
      <c r="E252" s="34">
        <v>0</v>
      </c>
      <c r="F252" s="34">
        <f t="shared" si="3"/>
        <v>1600000</v>
      </c>
      <c r="G252" s="36" t="s">
        <v>254</v>
      </c>
      <c r="H252" s="23"/>
      <c r="I252" s="6"/>
      <c r="J252" s="6"/>
      <c r="K252" s="6"/>
      <c r="L252" s="6"/>
    </row>
    <row r="253" spans="1:48" ht="71.25">
      <c r="A253" s="39"/>
      <c r="B253" s="39">
        <v>331</v>
      </c>
      <c r="C253" s="33" t="s">
        <v>303</v>
      </c>
      <c r="D253" s="34">
        <v>41977188</v>
      </c>
      <c r="E253" s="34">
        <v>100000</v>
      </c>
      <c r="F253" s="34">
        <f t="shared" si="3"/>
        <v>41877188</v>
      </c>
      <c r="G253" s="36" t="s">
        <v>254</v>
      </c>
      <c r="H253" s="23"/>
      <c r="I253" s="6"/>
      <c r="J253" s="6"/>
      <c r="K253" s="6"/>
      <c r="L253" s="6"/>
      <c r="AB253" s="4"/>
      <c r="AL253" s="2"/>
      <c r="AQ253" s="2"/>
      <c r="AR253" s="2"/>
    </row>
    <row r="254" spans="1:48" ht="71.25">
      <c r="A254" s="39"/>
      <c r="B254" s="39">
        <v>333</v>
      </c>
      <c r="C254" s="33" t="s">
        <v>304</v>
      </c>
      <c r="D254" s="34">
        <v>12595416</v>
      </c>
      <c r="E254" s="34">
        <v>330000</v>
      </c>
      <c r="F254" s="34">
        <f t="shared" si="3"/>
        <v>12265416</v>
      </c>
      <c r="G254" s="36" t="s">
        <v>254</v>
      </c>
      <c r="H254" s="23"/>
      <c r="I254" s="6"/>
      <c r="J254" s="6"/>
      <c r="K254" s="6"/>
      <c r="L254" s="6"/>
      <c r="AC254" s="4"/>
      <c r="AP254" s="2"/>
    </row>
    <row r="255" spans="1:48" ht="71.25">
      <c r="A255" s="39"/>
      <c r="B255" s="39">
        <v>334</v>
      </c>
      <c r="C255" s="33" t="s">
        <v>305</v>
      </c>
      <c r="D255" s="34">
        <v>4747698</v>
      </c>
      <c r="E255" s="34">
        <v>0</v>
      </c>
      <c r="F255" s="34">
        <f t="shared" si="3"/>
        <v>4747698</v>
      </c>
      <c r="G255" s="36" t="s">
        <v>254</v>
      </c>
      <c r="H255" s="23"/>
      <c r="I255" s="6"/>
      <c r="J255" s="6"/>
      <c r="K255" s="6"/>
      <c r="L255" s="6"/>
      <c r="AD255" s="4"/>
      <c r="AE255" s="4"/>
    </row>
    <row r="256" spans="1:48" ht="71.25">
      <c r="A256" s="39"/>
      <c r="B256" s="39">
        <v>335</v>
      </c>
      <c r="C256" s="33" t="s">
        <v>306</v>
      </c>
      <c r="D256" s="34">
        <v>48717411</v>
      </c>
      <c r="E256" s="34">
        <v>2653000</v>
      </c>
      <c r="F256" s="34">
        <f t="shared" si="3"/>
        <v>46064411</v>
      </c>
      <c r="G256" s="36" t="s">
        <v>254</v>
      </c>
      <c r="H256" s="23"/>
      <c r="I256" s="6"/>
      <c r="J256" s="6"/>
      <c r="K256" s="6"/>
      <c r="L256" s="6"/>
    </row>
    <row r="257" spans="1:41" ht="71.25">
      <c r="A257" s="39"/>
      <c r="B257" s="39">
        <v>341</v>
      </c>
      <c r="C257" s="33" t="s">
        <v>307</v>
      </c>
      <c r="D257" s="34">
        <v>31447189</v>
      </c>
      <c r="E257" s="34">
        <v>0</v>
      </c>
      <c r="F257" s="34">
        <f t="shared" si="3"/>
        <v>31447189</v>
      </c>
      <c r="G257" s="36" t="s">
        <v>254</v>
      </c>
      <c r="H257" s="23"/>
      <c r="I257" s="6"/>
      <c r="J257" s="6"/>
      <c r="K257" s="6"/>
      <c r="L257" s="6"/>
      <c r="AF257" s="4"/>
    </row>
    <row r="258" spans="1:41" ht="71.25">
      <c r="A258" s="39"/>
      <c r="B258" s="39">
        <v>342</v>
      </c>
      <c r="C258" s="33" t="s">
        <v>308</v>
      </c>
      <c r="D258" s="34">
        <v>324417274</v>
      </c>
      <c r="E258" s="34">
        <v>1919967</v>
      </c>
      <c r="F258" s="34">
        <f t="shared" si="3"/>
        <v>322497307</v>
      </c>
      <c r="G258" s="36" t="s">
        <v>254</v>
      </c>
      <c r="H258" s="23"/>
      <c r="I258" s="6"/>
      <c r="J258" s="6"/>
      <c r="K258" s="6"/>
      <c r="L258" s="6"/>
    </row>
    <row r="259" spans="1:41" ht="71.25">
      <c r="A259" s="39"/>
      <c r="B259" s="39">
        <v>343</v>
      </c>
      <c r="C259" s="33" t="s">
        <v>309</v>
      </c>
      <c r="D259" s="34">
        <v>18805000</v>
      </c>
      <c r="E259" s="34">
        <v>2905000</v>
      </c>
      <c r="F259" s="34">
        <f t="shared" si="3"/>
        <v>15900000</v>
      </c>
      <c r="G259" s="36" t="s">
        <v>254</v>
      </c>
      <c r="H259" s="23"/>
      <c r="I259" s="6"/>
      <c r="J259" s="6"/>
      <c r="K259" s="6"/>
      <c r="L259" s="6"/>
      <c r="Y259" s="4"/>
      <c r="Z259" s="4"/>
      <c r="AA259" s="4"/>
      <c r="AG259" s="4"/>
      <c r="AH259" s="4"/>
      <c r="AI259" s="4"/>
    </row>
    <row r="260" spans="1:41" ht="71.25">
      <c r="A260" s="39"/>
      <c r="B260" s="39">
        <v>344</v>
      </c>
      <c r="C260" s="33" t="s">
        <v>310</v>
      </c>
      <c r="D260" s="34">
        <v>998544</v>
      </c>
      <c r="E260" s="34">
        <v>0</v>
      </c>
      <c r="F260" s="34">
        <f t="shared" si="3"/>
        <v>998544</v>
      </c>
      <c r="G260" s="36" t="s">
        <v>254</v>
      </c>
      <c r="H260" s="23"/>
      <c r="I260" s="6"/>
      <c r="J260" s="6"/>
      <c r="K260" s="6"/>
      <c r="L260" s="6"/>
    </row>
    <row r="261" spans="1:41" ht="71.25">
      <c r="A261" s="39"/>
      <c r="B261" s="39">
        <v>345</v>
      </c>
      <c r="C261" s="33" t="s">
        <v>311</v>
      </c>
      <c r="D261" s="34">
        <v>5000000</v>
      </c>
      <c r="E261" s="34">
        <v>0</v>
      </c>
      <c r="F261" s="34">
        <f t="shared" si="3"/>
        <v>5000000</v>
      </c>
      <c r="G261" s="36" t="s">
        <v>254</v>
      </c>
      <c r="H261" s="103"/>
      <c r="I261" s="9"/>
      <c r="J261" s="9"/>
      <c r="K261" s="9"/>
      <c r="L261" s="9"/>
      <c r="M261" s="4"/>
      <c r="N261" s="4"/>
      <c r="O261" s="4"/>
      <c r="P261" s="4"/>
      <c r="Q261" s="4"/>
      <c r="R261" s="4"/>
      <c r="S261" s="4"/>
      <c r="T261" s="4"/>
      <c r="U261" s="4"/>
      <c r="V261" s="4"/>
      <c r="W261" s="4"/>
      <c r="X261" s="4"/>
      <c r="AB261" s="4"/>
    </row>
    <row r="262" spans="1:41" ht="71.25">
      <c r="A262" s="39"/>
      <c r="B262" s="39">
        <v>347</v>
      </c>
      <c r="C262" s="33" t="s">
        <v>312</v>
      </c>
      <c r="D262" s="34">
        <v>5000000</v>
      </c>
      <c r="E262" s="34">
        <v>0</v>
      </c>
      <c r="F262" s="34">
        <f t="shared" si="3"/>
        <v>5000000</v>
      </c>
      <c r="G262" s="36" t="s">
        <v>254</v>
      </c>
      <c r="H262" s="23"/>
      <c r="I262" s="6"/>
      <c r="J262" s="6"/>
      <c r="K262" s="6"/>
      <c r="L262" s="6"/>
      <c r="AJ262" s="1"/>
    </row>
    <row r="263" spans="1:41" ht="71.25">
      <c r="A263" s="39"/>
      <c r="B263" s="39">
        <v>355</v>
      </c>
      <c r="C263" s="33" t="s">
        <v>313</v>
      </c>
      <c r="D263" s="34">
        <v>6500000</v>
      </c>
      <c r="E263" s="34">
        <v>236000</v>
      </c>
      <c r="F263" s="34">
        <f t="shared" si="3"/>
        <v>6264000</v>
      </c>
      <c r="G263" s="36" t="s">
        <v>254</v>
      </c>
      <c r="H263" s="23"/>
      <c r="I263" s="6"/>
      <c r="J263" s="6"/>
      <c r="K263" s="6"/>
      <c r="L263" s="6"/>
      <c r="AJ263" s="1"/>
      <c r="AK263" s="1"/>
    </row>
    <row r="264" spans="1:41" ht="15.75" customHeight="1">
      <c r="A264" s="39"/>
      <c r="B264" s="39">
        <v>358</v>
      </c>
      <c r="C264" s="33" t="s">
        <v>314</v>
      </c>
      <c r="D264" s="34">
        <v>33000000</v>
      </c>
      <c r="E264" s="34">
        <v>0</v>
      </c>
      <c r="F264" s="34">
        <f t="shared" si="3"/>
        <v>33000000</v>
      </c>
      <c r="G264" s="36" t="s">
        <v>254</v>
      </c>
      <c r="H264" s="23"/>
      <c r="I264" s="6"/>
      <c r="J264" s="6"/>
      <c r="K264" s="6"/>
      <c r="L264" s="6"/>
      <c r="AK264" s="1"/>
      <c r="AO264" s="2"/>
    </row>
    <row r="265" spans="1:41" ht="71.25">
      <c r="A265" s="39"/>
      <c r="B265" s="39">
        <v>361</v>
      </c>
      <c r="C265" s="33" t="s">
        <v>315</v>
      </c>
      <c r="D265" s="34">
        <v>577280200</v>
      </c>
      <c r="E265" s="34">
        <v>0</v>
      </c>
      <c r="F265" s="34">
        <f t="shared" si="3"/>
        <v>577280200</v>
      </c>
      <c r="G265" s="36" t="s">
        <v>254</v>
      </c>
      <c r="H265" s="23"/>
      <c r="I265" s="6"/>
      <c r="J265" s="6"/>
      <c r="K265" s="6"/>
      <c r="L265" s="6"/>
      <c r="AM265" s="2"/>
      <c r="AN265" s="2"/>
    </row>
    <row r="266" spans="1:41" ht="71.25">
      <c r="A266" s="39"/>
      <c r="B266" s="39">
        <v>392</v>
      </c>
      <c r="C266" s="33" t="s">
        <v>316</v>
      </c>
      <c r="D266" s="34">
        <v>22000000</v>
      </c>
      <c r="E266" s="34">
        <v>0</v>
      </c>
      <c r="F266" s="34">
        <f t="shared" si="3"/>
        <v>22000000</v>
      </c>
      <c r="G266" s="36" t="s">
        <v>254</v>
      </c>
      <c r="H266" s="23"/>
      <c r="I266" s="6"/>
      <c r="J266" s="6"/>
      <c r="K266" s="6"/>
      <c r="L266" s="6"/>
    </row>
    <row r="267" spans="1:41" ht="71.25">
      <c r="A267" s="39"/>
      <c r="B267" s="39">
        <v>397</v>
      </c>
      <c r="C267" s="33" t="s">
        <v>317</v>
      </c>
      <c r="D267" s="34">
        <v>14094000</v>
      </c>
      <c r="E267" s="34">
        <v>862000</v>
      </c>
      <c r="F267" s="34">
        <f t="shared" si="3"/>
        <v>13232000</v>
      </c>
      <c r="G267" s="36" t="s">
        <v>254</v>
      </c>
      <c r="H267" s="23"/>
      <c r="I267" s="6"/>
      <c r="J267" s="6"/>
      <c r="K267" s="6"/>
      <c r="L267" s="6"/>
      <c r="Y267" s="4"/>
      <c r="Z267" s="4"/>
      <c r="AA267" s="4"/>
    </row>
    <row r="268" spans="1:41" ht="71.25">
      <c r="A268" s="39"/>
      <c r="B268" s="39">
        <v>398</v>
      </c>
      <c r="C268" s="33" t="s">
        <v>318</v>
      </c>
      <c r="D268" s="34">
        <v>4000000</v>
      </c>
      <c r="E268" s="34">
        <v>792000</v>
      </c>
      <c r="F268" s="34">
        <f t="shared" si="3"/>
        <v>3208000</v>
      </c>
      <c r="G268" s="36" t="s">
        <v>254</v>
      </c>
      <c r="H268" s="23"/>
      <c r="I268" s="6"/>
      <c r="J268" s="6"/>
      <c r="K268" s="6"/>
      <c r="L268" s="6"/>
    </row>
    <row r="269" spans="1:41" ht="71.25">
      <c r="A269" s="39"/>
      <c r="B269" s="39">
        <v>399</v>
      </c>
      <c r="C269" s="33" t="s">
        <v>319</v>
      </c>
      <c r="D269" s="34">
        <v>1000000</v>
      </c>
      <c r="E269" s="34">
        <v>85000</v>
      </c>
      <c r="F269" s="34">
        <f t="shared" si="3"/>
        <v>915000</v>
      </c>
      <c r="G269" s="36" t="s">
        <v>254</v>
      </c>
      <c r="H269" s="103"/>
      <c r="I269" s="9"/>
      <c r="J269" s="9"/>
      <c r="K269" s="9"/>
      <c r="L269" s="9"/>
      <c r="M269" s="4"/>
      <c r="N269" s="4"/>
      <c r="O269" s="4"/>
      <c r="P269" s="4"/>
      <c r="Q269" s="4"/>
      <c r="R269" s="4"/>
      <c r="S269" s="4"/>
      <c r="T269" s="4"/>
      <c r="U269" s="4"/>
      <c r="V269" s="4"/>
      <c r="W269" s="4"/>
      <c r="X269" s="4"/>
    </row>
    <row r="270" spans="1:41" ht="71.25">
      <c r="A270" s="15">
        <v>500</v>
      </c>
      <c r="B270" s="15"/>
      <c r="C270" s="31" t="s">
        <v>320</v>
      </c>
      <c r="D270" s="32">
        <f>SUM(D271:D278)</f>
        <v>6891020336</v>
      </c>
      <c r="E270" s="32">
        <f>SUM(E271:E278)</f>
        <v>0</v>
      </c>
      <c r="F270" s="32">
        <f>SUM(F271:F278)</f>
        <v>6891020336</v>
      </c>
      <c r="G270" s="36" t="s">
        <v>254</v>
      </c>
      <c r="H270" s="23"/>
      <c r="I270" s="6"/>
      <c r="J270" s="6"/>
      <c r="K270" s="6"/>
      <c r="L270" s="6"/>
      <c r="AB270" s="4"/>
    </row>
    <row r="271" spans="1:41" ht="71.25">
      <c r="A271" s="39"/>
      <c r="B271" s="39">
        <v>522</v>
      </c>
      <c r="C271" s="39" t="s">
        <v>321</v>
      </c>
      <c r="D271" s="34">
        <v>620000000</v>
      </c>
      <c r="E271" s="34">
        <v>0</v>
      </c>
      <c r="F271" s="34">
        <f t="shared" ref="F271:F278" si="4">+D271-E271</f>
        <v>620000000</v>
      </c>
      <c r="G271" s="36" t="s">
        <v>254</v>
      </c>
      <c r="H271" s="23"/>
      <c r="I271" s="6"/>
      <c r="J271" s="6"/>
      <c r="K271" s="6"/>
      <c r="L271" s="6"/>
      <c r="AG271" s="1"/>
      <c r="AH271" s="1"/>
      <c r="AI271" s="1"/>
    </row>
    <row r="272" spans="1:41" ht="71.25">
      <c r="A272" s="39"/>
      <c r="B272" s="39">
        <v>534</v>
      </c>
      <c r="C272" s="33" t="s">
        <v>322</v>
      </c>
      <c r="D272" s="34">
        <v>11199750</v>
      </c>
      <c r="E272" s="34">
        <v>0</v>
      </c>
      <c r="F272" s="34">
        <f t="shared" si="4"/>
        <v>11199750</v>
      </c>
      <c r="G272" s="36" t="s">
        <v>254</v>
      </c>
      <c r="H272" s="23"/>
      <c r="I272" s="6"/>
      <c r="J272" s="6"/>
      <c r="K272" s="6"/>
      <c r="L272" s="6"/>
      <c r="AC272" s="4"/>
      <c r="AG272" s="1"/>
      <c r="AH272" s="1"/>
      <c r="AI272" s="1"/>
    </row>
    <row r="273" spans="1:55" ht="71.25">
      <c r="A273" s="39"/>
      <c r="B273" s="39">
        <v>536</v>
      </c>
      <c r="C273" s="33" t="s">
        <v>323</v>
      </c>
      <c r="D273" s="34">
        <v>27380000</v>
      </c>
      <c r="E273" s="34">
        <v>0</v>
      </c>
      <c r="F273" s="34">
        <f t="shared" si="4"/>
        <v>27380000</v>
      </c>
      <c r="G273" s="36" t="s">
        <v>254</v>
      </c>
      <c r="H273" s="23"/>
      <c r="I273" s="6"/>
      <c r="J273" s="6"/>
      <c r="K273" s="6"/>
      <c r="L273" s="6"/>
      <c r="AD273" s="4"/>
      <c r="AE273" s="4"/>
    </row>
    <row r="274" spans="1:55" ht="71.25">
      <c r="A274" s="39"/>
      <c r="B274" s="39">
        <v>537</v>
      </c>
      <c r="C274" s="33" t="s">
        <v>324</v>
      </c>
      <c r="D274" s="34">
        <v>400000000</v>
      </c>
      <c r="E274" s="34">
        <v>0</v>
      </c>
      <c r="F274" s="34">
        <f t="shared" si="4"/>
        <v>400000000</v>
      </c>
      <c r="G274" s="36" t="s">
        <v>254</v>
      </c>
      <c r="H274" s="23"/>
      <c r="I274" s="6"/>
      <c r="J274" s="6"/>
      <c r="K274" s="6"/>
      <c r="L274" s="6"/>
    </row>
    <row r="275" spans="1:55" ht="71.25">
      <c r="A275" s="39"/>
      <c r="B275" s="39">
        <v>541</v>
      </c>
      <c r="C275" s="33" t="s">
        <v>325</v>
      </c>
      <c r="D275" s="34">
        <v>814420000</v>
      </c>
      <c r="E275" s="34">
        <v>0</v>
      </c>
      <c r="F275" s="34">
        <f t="shared" si="4"/>
        <v>814420000</v>
      </c>
      <c r="G275" s="36" t="s">
        <v>254</v>
      </c>
      <c r="H275" s="23"/>
      <c r="I275" s="6"/>
      <c r="J275" s="6"/>
      <c r="K275" s="6"/>
      <c r="L275" s="6"/>
      <c r="AF275" s="4"/>
    </row>
    <row r="276" spans="1:55" ht="71.25">
      <c r="A276" s="39"/>
      <c r="B276" s="39">
        <v>542</v>
      </c>
      <c r="C276" s="33" t="s">
        <v>326</v>
      </c>
      <c r="D276" s="34">
        <v>24500000</v>
      </c>
      <c r="E276" s="34">
        <v>0</v>
      </c>
      <c r="F276" s="34">
        <f t="shared" si="4"/>
        <v>24500000</v>
      </c>
      <c r="G276" s="36" t="s">
        <v>254</v>
      </c>
      <c r="H276" s="23"/>
      <c r="I276" s="6"/>
      <c r="J276" s="6"/>
      <c r="K276" s="6"/>
      <c r="L276" s="6"/>
      <c r="Y276" s="4"/>
      <c r="Z276" s="4"/>
      <c r="AA276" s="4"/>
    </row>
    <row r="277" spans="1:55" ht="71.25">
      <c r="A277" s="39"/>
      <c r="B277" s="39">
        <v>543</v>
      </c>
      <c r="C277" s="33" t="s">
        <v>327</v>
      </c>
      <c r="D277" s="34">
        <v>2452752234</v>
      </c>
      <c r="E277" s="34">
        <v>0</v>
      </c>
      <c r="F277" s="34">
        <f t="shared" si="4"/>
        <v>2452752234</v>
      </c>
      <c r="G277" s="36" t="s">
        <v>254</v>
      </c>
      <c r="H277" s="23"/>
      <c r="I277" s="6"/>
      <c r="J277" s="6"/>
      <c r="K277" s="6"/>
      <c r="L277" s="6"/>
      <c r="AJ277" s="2"/>
    </row>
    <row r="278" spans="1:55" ht="71.25">
      <c r="A278" s="39"/>
      <c r="B278" s="39">
        <v>579</v>
      </c>
      <c r="C278" s="33" t="s">
        <v>328</v>
      </c>
      <c r="D278" s="34">
        <v>2540768352</v>
      </c>
      <c r="E278" s="34">
        <v>0</v>
      </c>
      <c r="F278" s="34">
        <f t="shared" si="4"/>
        <v>2540768352</v>
      </c>
      <c r="G278" s="36" t="s">
        <v>254</v>
      </c>
      <c r="H278" s="103"/>
      <c r="I278" s="9"/>
      <c r="J278" s="9"/>
      <c r="K278" s="9"/>
      <c r="L278" s="9"/>
      <c r="M278" s="4"/>
      <c r="N278" s="4"/>
      <c r="O278" s="4"/>
      <c r="P278" s="4"/>
      <c r="Q278" s="4"/>
      <c r="R278" s="4"/>
      <c r="S278" s="4"/>
      <c r="T278" s="4"/>
      <c r="U278" s="4"/>
      <c r="V278" s="4"/>
      <c r="W278" s="4"/>
      <c r="X278" s="4"/>
      <c r="AK278" s="2"/>
    </row>
    <row r="279" spans="1:55" ht="71.25">
      <c r="A279" s="15">
        <v>800</v>
      </c>
      <c r="B279" s="15"/>
      <c r="C279" s="15" t="s">
        <v>329</v>
      </c>
      <c r="D279" s="32">
        <f>SUM(D280:D287)</f>
        <v>50833576112</v>
      </c>
      <c r="E279" s="32">
        <f t="shared" ref="E279:F279" si="5">SUM(E280:E287)</f>
        <v>9842021448</v>
      </c>
      <c r="F279" s="32">
        <f t="shared" si="5"/>
        <v>40991554664</v>
      </c>
      <c r="G279" s="36" t="s">
        <v>254</v>
      </c>
      <c r="H279" s="23"/>
      <c r="I279" s="6"/>
      <c r="J279" s="6"/>
      <c r="K279" s="6"/>
      <c r="L279" s="6"/>
    </row>
    <row r="280" spans="1:55" ht="71.25">
      <c r="A280" s="39"/>
      <c r="B280" s="39">
        <v>811</v>
      </c>
      <c r="C280" s="39" t="s">
        <v>330</v>
      </c>
      <c r="D280" s="34">
        <v>42535330408</v>
      </c>
      <c r="E280" s="34">
        <v>8806005150</v>
      </c>
      <c r="F280" s="34">
        <f t="shared" ref="F280:F287" si="6">+D280-E280</f>
        <v>33729325258</v>
      </c>
      <c r="G280" s="36" t="s">
        <v>254</v>
      </c>
      <c r="H280" s="23"/>
      <c r="I280" s="6"/>
      <c r="J280" s="6"/>
      <c r="K280" s="6"/>
      <c r="L280" s="6"/>
    </row>
    <row r="281" spans="1:55" ht="71.25">
      <c r="A281" s="39"/>
      <c r="B281" s="39">
        <v>841</v>
      </c>
      <c r="C281" s="33" t="s">
        <v>331</v>
      </c>
      <c r="D281" s="34">
        <v>50000000</v>
      </c>
      <c r="E281" s="34">
        <v>0</v>
      </c>
      <c r="F281" s="34">
        <f t="shared" si="6"/>
        <v>50000000</v>
      </c>
      <c r="G281" s="36" t="s">
        <v>254</v>
      </c>
      <c r="H281" s="23"/>
      <c r="I281" s="6"/>
      <c r="J281" s="6"/>
      <c r="K281" s="6"/>
      <c r="L281" s="6"/>
    </row>
    <row r="282" spans="1:55" ht="71.25">
      <c r="A282" s="39"/>
      <c r="B282" s="39">
        <v>842</v>
      </c>
      <c r="C282" s="33" t="s">
        <v>332</v>
      </c>
      <c r="D282" s="34"/>
      <c r="E282" s="34"/>
      <c r="F282" s="34">
        <f t="shared" si="6"/>
        <v>0</v>
      </c>
      <c r="G282" s="36" t="s">
        <v>254</v>
      </c>
      <c r="H282" s="23"/>
      <c r="I282" s="6"/>
      <c r="J282" s="6"/>
      <c r="K282" s="6"/>
      <c r="L282" s="6"/>
    </row>
    <row r="283" spans="1:55" ht="71.25">
      <c r="A283" s="39"/>
      <c r="B283" s="39">
        <v>851</v>
      </c>
      <c r="C283" s="33" t="s">
        <v>333</v>
      </c>
      <c r="D283" s="34">
        <v>915000000</v>
      </c>
      <c r="E283" s="34">
        <v>808585868</v>
      </c>
      <c r="F283" s="34">
        <f t="shared" si="6"/>
        <v>106414132</v>
      </c>
      <c r="G283" s="36" t="s">
        <v>254</v>
      </c>
      <c r="H283" s="23"/>
      <c r="I283" s="6"/>
      <c r="J283" s="6"/>
      <c r="K283" s="6"/>
      <c r="L283" s="6"/>
    </row>
    <row r="284" spans="1:55" ht="90" customHeight="1">
      <c r="A284" s="39"/>
      <c r="B284" s="39">
        <v>852</v>
      </c>
      <c r="C284" s="33" t="s">
        <v>334</v>
      </c>
      <c r="D284" s="34">
        <v>210000000</v>
      </c>
      <c r="E284" s="34">
        <v>0</v>
      </c>
      <c r="F284" s="34">
        <f t="shared" si="6"/>
        <v>210000000</v>
      </c>
      <c r="G284" s="36" t="s">
        <v>254</v>
      </c>
      <c r="H284" s="23"/>
      <c r="I284" s="6"/>
      <c r="J284" s="6"/>
      <c r="K284" s="6"/>
      <c r="L284" s="6"/>
      <c r="AC284" s="2"/>
    </row>
    <row r="285" spans="1:55" ht="90" customHeight="1">
      <c r="A285" s="39"/>
      <c r="B285" s="39">
        <v>861</v>
      </c>
      <c r="C285" s="39" t="s">
        <v>330</v>
      </c>
      <c r="D285" s="34">
        <v>960046027</v>
      </c>
      <c r="E285" s="34">
        <v>0</v>
      </c>
      <c r="F285" s="34">
        <f t="shared" si="6"/>
        <v>960046027</v>
      </c>
      <c r="G285" s="36" t="s">
        <v>254</v>
      </c>
      <c r="H285" s="23"/>
      <c r="I285" s="6"/>
      <c r="J285" s="6"/>
      <c r="K285" s="6"/>
      <c r="L285" s="6"/>
      <c r="AC285" s="2"/>
      <c r="AD285" s="2"/>
      <c r="AE285" s="2"/>
    </row>
    <row r="286" spans="1:55" s="5" customFormat="1" ht="153.75" customHeight="1">
      <c r="A286" s="39"/>
      <c r="B286" s="39">
        <v>876</v>
      </c>
      <c r="C286" s="39" t="s">
        <v>335</v>
      </c>
      <c r="D286" s="34">
        <v>658000177</v>
      </c>
      <c r="E286" s="34">
        <v>0</v>
      </c>
      <c r="F286" s="34">
        <f t="shared" si="6"/>
        <v>658000177</v>
      </c>
      <c r="G286" s="36" t="s">
        <v>254</v>
      </c>
      <c r="H286" s="23"/>
      <c r="I286" s="6"/>
      <c r="J286" s="6"/>
      <c r="K286" s="6"/>
      <c r="L286" s="6"/>
      <c r="M286"/>
      <c r="N286"/>
      <c r="O286"/>
      <c r="P286"/>
      <c r="Q286"/>
      <c r="R286"/>
      <c r="S286"/>
      <c r="T286"/>
      <c r="U286"/>
      <c r="V286"/>
      <c r="W286"/>
      <c r="X286"/>
      <c r="Y286"/>
      <c r="Z286"/>
      <c r="AA286"/>
      <c r="AB286"/>
      <c r="AC286" s="2"/>
      <c r="AD286" s="2"/>
      <c r="AE286" s="2"/>
      <c r="AF286"/>
      <c r="AG286"/>
      <c r="AH286"/>
      <c r="AI286"/>
      <c r="AJ286"/>
      <c r="AK286"/>
      <c r="AL286"/>
      <c r="AM286"/>
      <c r="AN286"/>
      <c r="AO286"/>
      <c r="AP286"/>
      <c r="AQ286"/>
      <c r="AR286"/>
      <c r="AS286"/>
      <c r="AT286"/>
      <c r="AU286"/>
      <c r="AV286"/>
      <c r="AW286"/>
      <c r="AX286"/>
      <c r="AY286"/>
      <c r="AZ286"/>
      <c r="BA286"/>
      <c r="BB286"/>
      <c r="BC286"/>
    </row>
    <row r="287" spans="1:55" ht="71.25">
      <c r="A287" s="39"/>
      <c r="B287" s="39">
        <v>879</v>
      </c>
      <c r="C287" s="33" t="s">
        <v>336</v>
      </c>
      <c r="D287" s="34">
        <v>5505199500</v>
      </c>
      <c r="E287" s="34">
        <v>227430430</v>
      </c>
      <c r="F287" s="34">
        <f t="shared" si="6"/>
        <v>5277769070</v>
      </c>
      <c r="G287" s="36" t="s">
        <v>254</v>
      </c>
      <c r="H287" s="23"/>
      <c r="I287" s="6"/>
      <c r="J287" s="6"/>
      <c r="K287" s="6"/>
      <c r="L287" s="6"/>
      <c r="AC287" s="2"/>
      <c r="AD287" s="2"/>
      <c r="AE287" s="2"/>
      <c r="AF287" s="2"/>
      <c r="AG287" s="2"/>
      <c r="AH287" s="2"/>
      <c r="AI287" s="2"/>
    </row>
    <row r="288" spans="1:55" ht="71.25">
      <c r="A288" s="15">
        <v>900</v>
      </c>
      <c r="B288" s="15"/>
      <c r="C288" s="15" t="s">
        <v>337</v>
      </c>
      <c r="D288" s="32">
        <f>SUM(D289:D290)</f>
        <v>555000000</v>
      </c>
      <c r="E288" s="32">
        <f>SUM(E289:E290)</f>
        <v>9447051</v>
      </c>
      <c r="F288" s="32">
        <f>SUM(F289:F290)</f>
        <v>545552949</v>
      </c>
      <c r="G288" s="36" t="s">
        <v>254</v>
      </c>
      <c r="H288" s="23"/>
      <c r="I288" s="6"/>
      <c r="J288" s="6"/>
      <c r="K288" s="6"/>
      <c r="L288" s="6"/>
      <c r="AB288" s="4"/>
      <c r="AC288" s="2"/>
      <c r="AD288" s="2"/>
      <c r="AE288" s="2"/>
      <c r="AF288" s="2"/>
      <c r="AG288" s="2"/>
      <c r="AH288" s="2"/>
      <c r="AI288" s="2"/>
    </row>
    <row r="289" spans="1:55" ht="71.25">
      <c r="A289" s="39"/>
      <c r="B289" s="39">
        <v>910</v>
      </c>
      <c r="C289" s="33" t="s">
        <v>338</v>
      </c>
      <c r="D289" s="34">
        <v>530000000</v>
      </c>
      <c r="E289" s="34">
        <v>5726163</v>
      </c>
      <c r="F289" s="34">
        <f t="shared" ref="F289:F290" si="7">+D289-E289</f>
        <v>524273837</v>
      </c>
      <c r="G289" s="36" t="s">
        <v>254</v>
      </c>
      <c r="H289" s="23"/>
      <c r="I289" s="6"/>
      <c r="J289" s="6"/>
      <c r="K289" s="6"/>
      <c r="L289" s="6"/>
      <c r="AC289" s="2"/>
      <c r="AD289" s="2"/>
      <c r="AE289" s="2"/>
      <c r="AF289" s="2"/>
      <c r="AG289" s="2"/>
      <c r="AH289" s="2"/>
      <c r="AI289" s="2"/>
      <c r="AZ289" s="5"/>
      <c r="BA289" s="5"/>
      <c r="BB289" s="5"/>
      <c r="BC289" s="5"/>
    </row>
    <row r="290" spans="1:55" ht="71.25">
      <c r="A290" s="39"/>
      <c r="B290" s="39">
        <v>920</v>
      </c>
      <c r="C290" s="33" t="s">
        <v>339</v>
      </c>
      <c r="D290" s="34">
        <v>25000000</v>
      </c>
      <c r="E290" s="34">
        <v>3720888</v>
      </c>
      <c r="F290" s="34">
        <f t="shared" si="7"/>
        <v>21279112</v>
      </c>
      <c r="G290" s="36" t="s">
        <v>254</v>
      </c>
      <c r="H290" s="23"/>
      <c r="I290" s="6"/>
      <c r="J290" s="6"/>
      <c r="K290" s="6"/>
      <c r="L290" s="6"/>
      <c r="AC290" s="2"/>
      <c r="AD290" s="2"/>
      <c r="AE290" s="2"/>
      <c r="AF290" s="2"/>
      <c r="AG290" s="2"/>
      <c r="AH290" s="2"/>
      <c r="AI290" s="2"/>
    </row>
    <row r="291" spans="1:55" ht="71.25">
      <c r="A291" s="39"/>
      <c r="B291" s="39"/>
      <c r="C291" s="31" t="s">
        <v>340</v>
      </c>
      <c r="D291" s="32">
        <f>+D288+D279+D270+D249+D221+D204</f>
        <v>142224361046</v>
      </c>
      <c r="E291" s="32">
        <f>+E288+E279+E270+E249+E221+E204</f>
        <v>24146029086</v>
      </c>
      <c r="F291" s="32">
        <f>+F288+F279+F270+F249+F221+F204</f>
        <v>118078331960</v>
      </c>
      <c r="G291" s="36" t="s">
        <v>254</v>
      </c>
      <c r="H291" s="23"/>
      <c r="I291" s="6"/>
      <c r="J291" s="6"/>
      <c r="K291" s="6"/>
      <c r="L291" s="6"/>
      <c r="AD291" s="2"/>
      <c r="AE291" s="2"/>
      <c r="AF291" s="2"/>
      <c r="AG291" s="2"/>
      <c r="AH291" s="2"/>
      <c r="AI291" s="2"/>
    </row>
    <row r="292" spans="1:55" ht="187.5" customHeight="1">
      <c r="A292" s="105"/>
      <c r="B292" s="105"/>
      <c r="C292" s="105"/>
      <c r="D292" s="105"/>
      <c r="E292" s="105"/>
      <c r="F292" s="105"/>
      <c r="G292" s="105"/>
      <c r="H292" s="23"/>
      <c r="I292" s="6"/>
      <c r="J292" s="6"/>
      <c r="K292" s="6"/>
      <c r="L292" s="6"/>
      <c r="AF292" s="2"/>
      <c r="AG292" s="2"/>
      <c r="AH292" s="2"/>
      <c r="AI292" s="2"/>
    </row>
    <row r="293" spans="1:55" ht="24" customHeight="1">
      <c r="A293" s="23"/>
      <c r="B293" s="23"/>
      <c r="C293" s="23"/>
      <c r="D293" s="23"/>
      <c r="E293" s="23"/>
      <c r="F293" s="23"/>
      <c r="G293" s="23"/>
      <c r="H293" s="23"/>
      <c r="I293" s="6"/>
      <c r="J293" s="6"/>
      <c r="K293" s="6"/>
      <c r="L293" s="6"/>
      <c r="AF293" s="2"/>
      <c r="AG293" s="2"/>
      <c r="AH293" s="2"/>
      <c r="AI293" s="2"/>
    </row>
    <row r="294" spans="1:55">
      <c r="A294" s="23"/>
      <c r="B294" s="23"/>
      <c r="C294" s="23"/>
      <c r="D294" s="23"/>
      <c r="E294" s="23"/>
      <c r="F294" s="23"/>
      <c r="G294" s="23"/>
      <c r="H294" s="23"/>
      <c r="I294" s="6"/>
      <c r="J294" s="6"/>
      <c r="K294" s="6"/>
      <c r="L294" s="6"/>
      <c r="Y294" s="4"/>
      <c r="Z294" s="4"/>
      <c r="AA294" s="4"/>
      <c r="AW294" s="5"/>
      <c r="AX294" s="5"/>
      <c r="AY294" s="5"/>
    </row>
    <row r="295" spans="1:55">
      <c r="A295" s="23"/>
      <c r="B295" s="23"/>
      <c r="C295" s="23"/>
      <c r="D295" s="23"/>
      <c r="E295" s="23"/>
      <c r="F295" s="23"/>
      <c r="G295" s="23"/>
      <c r="H295" s="23"/>
      <c r="I295" s="6"/>
      <c r="J295" s="6"/>
      <c r="K295" s="6"/>
      <c r="L295" s="6"/>
    </row>
    <row r="296" spans="1:55" ht="0.75" customHeight="1">
      <c r="A296" s="23"/>
      <c r="B296" s="23"/>
      <c r="C296" s="23"/>
      <c r="D296" s="23"/>
      <c r="E296" s="23"/>
      <c r="F296" s="23"/>
      <c r="G296" s="23"/>
      <c r="H296" s="103"/>
      <c r="I296" s="9"/>
      <c r="J296" s="9"/>
      <c r="K296" s="9"/>
      <c r="L296" s="9"/>
      <c r="M296" s="4"/>
      <c r="N296" s="4"/>
      <c r="O296" s="4"/>
      <c r="P296" s="4"/>
      <c r="Q296" s="4"/>
      <c r="R296" s="4"/>
      <c r="S296" s="4"/>
      <c r="T296" s="4"/>
      <c r="U296" s="4"/>
      <c r="V296" s="4"/>
      <c r="W296" s="4"/>
      <c r="X296" s="4"/>
    </row>
    <row r="297" spans="1:55" ht="15.75">
      <c r="A297" s="94"/>
      <c r="B297" s="94"/>
      <c r="C297" s="94"/>
      <c r="D297" s="94"/>
      <c r="E297" s="94"/>
      <c r="F297" s="94"/>
      <c r="G297" s="94"/>
      <c r="H297" s="23"/>
      <c r="I297" s="6"/>
      <c r="J297" s="6"/>
      <c r="K297" s="6"/>
      <c r="L297" s="6"/>
    </row>
    <row r="298" spans="1:55" ht="16.5">
      <c r="A298" s="183" t="s">
        <v>59</v>
      </c>
      <c r="B298" s="148"/>
      <c r="C298" s="148"/>
      <c r="D298" s="148"/>
      <c r="E298" s="148"/>
      <c r="F298" s="148"/>
      <c r="G298" s="184"/>
      <c r="H298" s="76"/>
      <c r="I298" s="6"/>
      <c r="J298" s="6"/>
      <c r="K298" s="6"/>
      <c r="L298" s="6"/>
      <c r="AJ298" s="2"/>
    </row>
    <row r="299" spans="1:55" ht="31.5">
      <c r="A299" s="57" t="s">
        <v>18</v>
      </c>
      <c r="B299" s="57" t="s">
        <v>60</v>
      </c>
      <c r="C299" s="57" t="s">
        <v>61</v>
      </c>
      <c r="D299" s="125" t="s">
        <v>62</v>
      </c>
      <c r="E299" s="126"/>
      <c r="F299" s="127"/>
      <c r="G299" s="57" t="s">
        <v>63</v>
      </c>
      <c r="H299" s="76"/>
      <c r="I299" s="6"/>
      <c r="J299" s="6"/>
      <c r="K299" s="6"/>
      <c r="L299" s="6"/>
      <c r="AJ299" s="2"/>
      <c r="AK299" s="2"/>
      <c r="AL299" s="2"/>
    </row>
    <row r="300" spans="1:55" ht="48.75" customHeight="1">
      <c r="A300" s="125" t="s">
        <v>252</v>
      </c>
      <c r="B300" s="126"/>
      <c r="C300" s="126"/>
      <c r="D300" s="126"/>
      <c r="E300" s="126"/>
      <c r="F300" s="126"/>
      <c r="G300" s="127"/>
      <c r="H300" s="76"/>
      <c r="I300" s="6"/>
      <c r="J300" s="6"/>
      <c r="K300" s="6"/>
      <c r="L300" s="6"/>
      <c r="AB300" s="2"/>
      <c r="AJ300" s="2"/>
      <c r="AK300" s="2"/>
      <c r="AL300" s="2"/>
    </row>
    <row r="301" spans="1:55" ht="402.75" customHeight="1">
      <c r="A301" s="37" t="s">
        <v>341</v>
      </c>
      <c r="B301" s="37" t="s">
        <v>342</v>
      </c>
      <c r="C301" s="37" t="s">
        <v>343</v>
      </c>
      <c r="D301" s="143" t="s">
        <v>344</v>
      </c>
      <c r="E301" s="144"/>
      <c r="F301" s="145"/>
      <c r="G301" s="36" t="s">
        <v>345</v>
      </c>
      <c r="H301" s="76"/>
      <c r="I301" s="6"/>
      <c r="J301" s="6"/>
      <c r="K301" s="6"/>
      <c r="L301" s="6"/>
      <c r="AB301" s="2"/>
      <c r="AJ301" s="2"/>
      <c r="AK301" s="2"/>
      <c r="AL301" s="2"/>
      <c r="AP301" s="5"/>
      <c r="AQ301" s="5"/>
      <c r="AR301" s="5"/>
      <c r="AS301" s="5"/>
      <c r="AT301" s="5"/>
      <c r="AU301" s="5"/>
      <c r="AV301" s="5"/>
    </row>
    <row r="302" spans="1:55" ht="15.75">
      <c r="A302" s="37" t="s">
        <v>341</v>
      </c>
      <c r="B302" s="37" t="s">
        <v>362</v>
      </c>
      <c r="C302" s="37">
        <v>0</v>
      </c>
      <c r="D302" s="143"/>
      <c r="E302" s="144"/>
      <c r="F302" s="145"/>
      <c r="G302" s="48"/>
      <c r="H302" s="76"/>
      <c r="I302" s="6"/>
      <c r="J302" s="6"/>
      <c r="K302" s="6"/>
      <c r="L302" s="6"/>
      <c r="AB302" s="2"/>
      <c r="AJ302" s="2"/>
      <c r="AK302" s="2"/>
      <c r="AL302" s="2"/>
    </row>
    <row r="303" spans="1:55" ht="15.75">
      <c r="A303" s="37"/>
      <c r="B303" s="37"/>
      <c r="C303" s="37"/>
      <c r="D303" s="143" t="s">
        <v>363</v>
      </c>
      <c r="E303" s="144"/>
      <c r="F303" s="145"/>
      <c r="G303" s="48"/>
      <c r="H303" s="76"/>
      <c r="I303" s="6"/>
      <c r="J303" s="6"/>
      <c r="K303" s="6"/>
      <c r="L303" s="6"/>
      <c r="AB303" s="2"/>
      <c r="AJ303" s="2"/>
      <c r="AK303" s="2"/>
      <c r="AL303" s="2"/>
    </row>
    <row r="304" spans="1:55" ht="15.75">
      <c r="A304" s="37"/>
      <c r="B304" s="37"/>
      <c r="C304" s="37"/>
      <c r="D304" s="146" t="s">
        <v>364</v>
      </c>
      <c r="E304" s="146"/>
      <c r="F304" s="146"/>
      <c r="G304" s="48"/>
      <c r="H304" s="76"/>
      <c r="I304" s="6"/>
      <c r="J304" s="6"/>
      <c r="K304" s="6"/>
      <c r="L304" s="6"/>
      <c r="AB304" s="2"/>
      <c r="AJ304" s="2"/>
      <c r="AK304" s="2"/>
      <c r="AL304" s="2"/>
    </row>
    <row r="305" spans="1:53">
      <c r="A305" s="24"/>
      <c r="B305" s="24"/>
      <c r="C305" s="37"/>
      <c r="D305" s="146"/>
      <c r="E305" s="146"/>
      <c r="F305" s="146"/>
      <c r="G305" s="106"/>
      <c r="H305" s="76"/>
      <c r="I305" s="6"/>
      <c r="J305" s="6"/>
      <c r="K305" s="6"/>
      <c r="L305" s="6"/>
      <c r="AB305" s="2"/>
      <c r="AK305" s="2"/>
      <c r="AL305" s="2"/>
    </row>
    <row r="306" spans="1:53">
      <c r="A306" s="125" t="s">
        <v>251</v>
      </c>
      <c r="B306" s="122"/>
      <c r="C306" s="122"/>
      <c r="D306" s="122"/>
      <c r="E306" s="122"/>
      <c r="F306" s="122"/>
      <c r="G306" s="123"/>
      <c r="H306" s="107"/>
      <c r="I306" s="6"/>
      <c r="J306" s="6"/>
      <c r="K306" s="6"/>
      <c r="L306" s="6"/>
      <c r="Y306" s="2"/>
      <c r="Z306" s="2"/>
      <c r="AA306" s="2"/>
      <c r="AB306" s="2"/>
    </row>
    <row r="307" spans="1:53" ht="409.5">
      <c r="A307" s="37" t="s">
        <v>341</v>
      </c>
      <c r="B307" s="37" t="s">
        <v>346</v>
      </c>
      <c r="C307" s="37">
        <v>0</v>
      </c>
      <c r="D307" s="143" t="s">
        <v>347</v>
      </c>
      <c r="E307" s="144"/>
      <c r="F307" s="145"/>
      <c r="G307" s="96" t="s">
        <v>465</v>
      </c>
      <c r="H307" s="107"/>
      <c r="I307" s="6"/>
      <c r="J307" s="6"/>
      <c r="K307" s="6"/>
      <c r="L307" s="6"/>
      <c r="Y307" s="2"/>
      <c r="Z307" s="2"/>
      <c r="AA307" s="2"/>
      <c r="AZ307" s="2"/>
      <c r="BA307" s="2"/>
    </row>
    <row r="308" spans="1:53" ht="78.75" customHeight="1">
      <c r="A308" s="125" t="s">
        <v>484</v>
      </c>
      <c r="B308" s="122"/>
      <c r="C308" s="122"/>
      <c r="D308" s="122"/>
      <c r="E308" s="122"/>
      <c r="F308" s="122"/>
      <c r="G308" s="123"/>
      <c r="H308" s="108"/>
      <c r="I308" s="10"/>
      <c r="J308" s="10"/>
      <c r="K308" s="10"/>
      <c r="L308" s="10"/>
      <c r="M308" s="2"/>
      <c r="N308" s="2"/>
      <c r="O308" s="2"/>
      <c r="P308" s="2"/>
      <c r="Q308" s="2"/>
      <c r="R308" s="2"/>
      <c r="S308" s="2"/>
      <c r="T308" s="2"/>
      <c r="U308" s="2"/>
      <c r="V308" s="2"/>
      <c r="W308" s="2"/>
      <c r="X308" s="2"/>
      <c r="Y308" s="2"/>
      <c r="Z308" s="2"/>
      <c r="AA308" s="2"/>
      <c r="AZ308" s="2"/>
      <c r="BA308" s="2"/>
    </row>
    <row r="309" spans="1:53" ht="70.5" customHeight="1">
      <c r="A309" s="37" t="s">
        <v>22</v>
      </c>
      <c r="B309" s="37" t="s">
        <v>435</v>
      </c>
      <c r="C309" s="110">
        <v>0</v>
      </c>
      <c r="D309" s="133" t="s">
        <v>436</v>
      </c>
      <c r="E309" s="133"/>
      <c r="F309" s="133"/>
      <c r="G309" s="55" t="s">
        <v>437</v>
      </c>
      <c r="H309" s="107"/>
      <c r="I309" s="10"/>
      <c r="J309" s="10"/>
      <c r="K309" s="10"/>
      <c r="L309" s="10"/>
      <c r="M309" s="2"/>
      <c r="N309" s="2"/>
      <c r="O309" s="2"/>
      <c r="P309" s="2"/>
      <c r="Q309" s="2"/>
      <c r="R309" s="2"/>
      <c r="S309" s="2"/>
      <c r="T309" s="2"/>
      <c r="U309" s="2"/>
      <c r="V309" s="2"/>
      <c r="W309" s="2"/>
      <c r="X309" s="2"/>
      <c r="Y309" s="2"/>
      <c r="Z309" s="2"/>
      <c r="AA309" s="2"/>
      <c r="AZ309" s="2"/>
      <c r="BA309" s="2"/>
    </row>
    <row r="310" spans="1:53" ht="75" customHeight="1">
      <c r="A310" s="37" t="s">
        <v>21</v>
      </c>
      <c r="B310" s="37" t="s">
        <v>438</v>
      </c>
      <c r="C310" s="110">
        <v>0</v>
      </c>
      <c r="D310" s="146" t="s">
        <v>439</v>
      </c>
      <c r="E310" s="146"/>
      <c r="F310" s="146"/>
      <c r="G310" s="55" t="s">
        <v>440</v>
      </c>
      <c r="H310" s="60"/>
      <c r="I310" s="10"/>
      <c r="J310" s="10"/>
      <c r="K310" s="10"/>
      <c r="L310" s="10"/>
      <c r="M310" s="2"/>
      <c r="N310" s="2"/>
      <c r="O310" s="2"/>
      <c r="P310" s="2"/>
      <c r="Q310" s="2"/>
      <c r="R310" s="2"/>
      <c r="S310" s="2"/>
      <c r="T310" s="2"/>
      <c r="U310" s="2"/>
      <c r="V310" s="2"/>
      <c r="W310" s="2"/>
      <c r="X310" s="2"/>
      <c r="Y310" s="2"/>
      <c r="Z310" s="2"/>
      <c r="AA310" s="2"/>
      <c r="AZ310" s="2"/>
      <c r="BA310" s="2"/>
    </row>
    <row r="311" spans="1:53" ht="114" customHeight="1">
      <c r="A311" s="37" t="s">
        <v>21</v>
      </c>
      <c r="B311" s="37" t="s">
        <v>441</v>
      </c>
      <c r="C311" s="110" t="s">
        <v>442</v>
      </c>
      <c r="D311" s="146" t="s">
        <v>443</v>
      </c>
      <c r="E311" s="146"/>
      <c r="F311" s="146"/>
      <c r="G311" s="55" t="s">
        <v>444</v>
      </c>
      <c r="H311" s="60"/>
      <c r="I311" s="10"/>
      <c r="J311" s="10"/>
      <c r="K311" s="10"/>
      <c r="L311" s="10"/>
      <c r="M311" s="2"/>
      <c r="N311" s="2"/>
      <c r="O311" s="2"/>
      <c r="P311" s="2"/>
      <c r="Q311" s="2"/>
      <c r="R311" s="2"/>
      <c r="S311" s="2"/>
      <c r="T311" s="2"/>
      <c r="U311" s="2"/>
      <c r="V311" s="2"/>
      <c r="W311" s="2"/>
      <c r="X311" s="2"/>
      <c r="Y311" s="2"/>
      <c r="Z311" s="2"/>
      <c r="AA311" s="2"/>
      <c r="AM311" s="2"/>
      <c r="AN311" s="2"/>
      <c r="AZ311" s="2"/>
      <c r="BA311" s="2"/>
    </row>
    <row r="312" spans="1:53" ht="75">
      <c r="A312" s="25">
        <v>44562</v>
      </c>
      <c r="B312" s="38" t="s">
        <v>445</v>
      </c>
      <c r="C312" s="111">
        <v>0</v>
      </c>
      <c r="D312" s="230" t="s">
        <v>446</v>
      </c>
      <c r="E312" s="231"/>
      <c r="F312" s="231"/>
      <c r="G312" s="58" t="s">
        <v>447</v>
      </c>
      <c r="H312" s="60"/>
      <c r="I312" s="10"/>
      <c r="J312" s="10"/>
      <c r="K312" s="10"/>
      <c r="L312" s="10"/>
      <c r="M312" s="2"/>
      <c r="N312" s="2"/>
      <c r="O312" s="2"/>
      <c r="P312" s="2"/>
      <c r="Q312" s="2"/>
      <c r="R312" s="2"/>
      <c r="S312" s="2"/>
      <c r="T312" s="2"/>
      <c r="U312" s="2"/>
      <c r="V312" s="2"/>
      <c r="W312" s="2"/>
      <c r="X312" s="2"/>
      <c r="Y312" s="2"/>
      <c r="Z312" s="2"/>
      <c r="AA312" s="2"/>
      <c r="AM312" s="2"/>
      <c r="AN312" s="2"/>
      <c r="AO312" s="2"/>
      <c r="AP312" s="2"/>
      <c r="AQ312" s="2"/>
      <c r="AR312" s="2"/>
      <c r="AS312" s="2"/>
      <c r="AT312" s="2"/>
      <c r="AU312" s="2"/>
      <c r="AV312" s="2"/>
      <c r="AW312" s="2"/>
      <c r="AX312" s="2"/>
      <c r="AY312" s="2"/>
      <c r="AZ312" s="2"/>
      <c r="BA312" s="2"/>
    </row>
    <row r="313" spans="1:53">
      <c r="A313" s="37"/>
      <c r="B313" s="37"/>
      <c r="C313" s="110"/>
      <c r="D313" s="37"/>
      <c r="E313" s="37"/>
      <c r="F313" s="37"/>
      <c r="G313" s="37"/>
      <c r="H313" s="59"/>
      <c r="I313" s="10"/>
      <c r="J313" s="10"/>
      <c r="K313" s="10"/>
      <c r="L313" s="10"/>
      <c r="M313" s="2"/>
      <c r="N313" s="2"/>
      <c r="O313" s="2"/>
      <c r="P313" s="2"/>
      <c r="Q313" s="2"/>
      <c r="R313" s="2"/>
      <c r="S313" s="2"/>
      <c r="T313" s="2"/>
      <c r="U313" s="2"/>
      <c r="V313" s="2"/>
      <c r="W313" s="2"/>
      <c r="X313" s="2"/>
      <c r="AM313" s="2"/>
      <c r="AN313" s="2"/>
      <c r="AO313" s="2"/>
      <c r="AP313" s="2"/>
      <c r="AQ313" s="2"/>
      <c r="AR313" s="2"/>
      <c r="AS313" s="2"/>
      <c r="AT313" s="2"/>
      <c r="AU313" s="2"/>
      <c r="AV313" s="2"/>
      <c r="AW313" s="2"/>
      <c r="AX313" s="2"/>
      <c r="AY313" s="2"/>
      <c r="AZ313" s="2"/>
      <c r="BA313" s="2"/>
    </row>
    <row r="314" spans="1:53" ht="15" customHeight="1">
      <c r="A314" s="113"/>
      <c r="B314" s="113"/>
      <c r="C314" s="113"/>
      <c r="D314" s="113"/>
      <c r="E314" s="113"/>
      <c r="F314" s="113"/>
      <c r="G314" s="113"/>
      <c r="H314" s="39"/>
      <c r="I314" s="10"/>
      <c r="J314" s="10"/>
      <c r="K314" s="10"/>
      <c r="L314" s="10"/>
      <c r="M314" s="2"/>
      <c r="N314" s="2"/>
      <c r="O314" s="2"/>
      <c r="P314" s="2"/>
      <c r="Q314" s="2"/>
      <c r="R314" s="2"/>
      <c r="S314" s="2"/>
      <c r="T314" s="2"/>
      <c r="U314" s="2"/>
      <c r="V314" s="2"/>
      <c r="W314" s="2"/>
      <c r="X314" s="2"/>
      <c r="AM314" s="2"/>
      <c r="AN314" s="2"/>
      <c r="AO314" s="2"/>
      <c r="AP314" s="2"/>
      <c r="AQ314" s="2"/>
      <c r="AR314" s="2"/>
      <c r="AS314" s="2"/>
      <c r="AT314" s="2"/>
      <c r="AU314" s="2"/>
      <c r="AV314" s="2"/>
      <c r="AW314" s="2"/>
      <c r="AX314" s="2"/>
      <c r="AY314" s="2"/>
    </row>
    <row r="315" spans="1:53" ht="15" customHeight="1">
      <c r="A315" s="177" t="s">
        <v>108</v>
      </c>
      <c r="B315" s="178"/>
      <c r="C315" s="178"/>
      <c r="D315" s="178"/>
      <c r="E315" s="178"/>
      <c r="F315" s="178"/>
      <c r="G315" s="179"/>
      <c r="H315" s="76"/>
      <c r="I315" s="6"/>
      <c r="J315" s="6"/>
      <c r="K315" s="6"/>
      <c r="L315" s="6"/>
      <c r="AM315" s="2"/>
      <c r="AN315" s="2"/>
      <c r="AO315" s="2"/>
      <c r="AP315" s="2"/>
      <c r="AQ315" s="2"/>
      <c r="AR315" s="2"/>
      <c r="AS315" s="2"/>
      <c r="AT315" s="2"/>
      <c r="AU315" s="2"/>
      <c r="AV315" s="2"/>
      <c r="AW315" s="2"/>
      <c r="AX315" s="2"/>
      <c r="AY315" s="2"/>
    </row>
    <row r="316" spans="1:53" ht="16.5">
      <c r="A316" s="180" t="s">
        <v>64</v>
      </c>
      <c r="B316" s="181"/>
      <c r="C316" s="181"/>
      <c r="D316" s="181"/>
      <c r="E316" s="181"/>
      <c r="F316" s="181"/>
      <c r="G316" s="182"/>
      <c r="H316" s="76"/>
      <c r="I316" s="6"/>
      <c r="J316" s="6"/>
      <c r="K316" s="6"/>
      <c r="L316" s="6"/>
      <c r="AM316" s="2"/>
      <c r="AN316" s="2"/>
      <c r="AO316" s="2"/>
      <c r="AP316" s="2"/>
      <c r="AQ316" s="2"/>
      <c r="AR316" s="2"/>
      <c r="AS316" s="2"/>
      <c r="AT316" s="2"/>
      <c r="AU316" s="2"/>
      <c r="AV316" s="2"/>
      <c r="AW316" s="2"/>
      <c r="AX316" s="2"/>
      <c r="AY316" s="2"/>
    </row>
    <row r="317" spans="1:53" ht="100.5" customHeight="1">
      <c r="A317" s="57" t="s">
        <v>31</v>
      </c>
      <c r="B317" s="57" t="s">
        <v>65</v>
      </c>
      <c r="C317" s="125" t="s">
        <v>32</v>
      </c>
      <c r="D317" s="127"/>
      <c r="E317" s="125" t="s">
        <v>66</v>
      </c>
      <c r="F317" s="127"/>
      <c r="G317" s="57" t="s">
        <v>67</v>
      </c>
      <c r="H317" s="76"/>
      <c r="I317" s="6"/>
      <c r="J317" s="6"/>
      <c r="K317" s="6"/>
      <c r="L317" s="6"/>
      <c r="AM317" s="2"/>
      <c r="AN317" s="2"/>
      <c r="AO317" s="2"/>
      <c r="AP317" s="2"/>
      <c r="AQ317" s="2"/>
      <c r="AR317" s="2"/>
      <c r="AS317" s="2"/>
      <c r="AT317" s="2"/>
      <c r="AU317" s="2"/>
      <c r="AV317" s="2"/>
      <c r="AW317" s="2"/>
      <c r="AX317" s="2"/>
      <c r="AY317" s="2"/>
    </row>
    <row r="318" spans="1:53" ht="15.75">
      <c r="A318" s="125" t="s">
        <v>484</v>
      </c>
      <c r="B318" s="126"/>
      <c r="C318" s="126"/>
      <c r="D318" s="126"/>
      <c r="E318" s="126"/>
      <c r="F318" s="126"/>
      <c r="G318" s="126"/>
      <c r="H318" s="76"/>
      <c r="I318" s="6"/>
      <c r="J318" s="6"/>
      <c r="K318" s="6"/>
      <c r="L318" s="6"/>
      <c r="AO318" s="2"/>
      <c r="AP318" s="2"/>
      <c r="AQ318" s="2"/>
      <c r="AR318" s="2"/>
      <c r="AS318" s="2"/>
      <c r="AT318" s="2"/>
      <c r="AU318" s="2"/>
      <c r="AV318" s="2"/>
      <c r="AW318" s="2"/>
      <c r="AX318" s="2"/>
      <c r="AY318" s="2"/>
    </row>
    <row r="319" spans="1:53" ht="107.25" customHeight="1">
      <c r="A319" s="37">
        <v>1</v>
      </c>
      <c r="B319" s="37" t="s">
        <v>448</v>
      </c>
      <c r="C319" s="146" t="s">
        <v>449</v>
      </c>
      <c r="D319" s="146"/>
      <c r="E319" s="146" t="s">
        <v>450</v>
      </c>
      <c r="F319" s="146"/>
      <c r="G319" s="40" t="s">
        <v>451</v>
      </c>
      <c r="H319" s="76"/>
      <c r="I319" s="6"/>
      <c r="J319" s="6"/>
      <c r="K319" s="6"/>
      <c r="L319" s="6"/>
    </row>
    <row r="320" spans="1:53" ht="60" customHeight="1">
      <c r="A320" s="20">
        <v>1</v>
      </c>
      <c r="B320" s="20" t="s">
        <v>452</v>
      </c>
      <c r="C320" s="171" t="s">
        <v>453</v>
      </c>
      <c r="D320" s="175"/>
      <c r="E320" s="171" t="s">
        <v>454</v>
      </c>
      <c r="F320" s="172"/>
      <c r="G320" s="53" t="s">
        <v>455</v>
      </c>
      <c r="H320" s="41"/>
      <c r="I320" s="6"/>
      <c r="J320" s="6"/>
      <c r="K320" s="6"/>
      <c r="L320" s="6"/>
    </row>
    <row r="321" spans="1:12" ht="60.75" customHeight="1">
      <c r="A321" s="65">
        <v>2</v>
      </c>
      <c r="B321" s="65" t="s">
        <v>456</v>
      </c>
      <c r="C321" s="173" t="s">
        <v>457</v>
      </c>
      <c r="D321" s="176"/>
      <c r="E321" s="173" t="s">
        <v>454</v>
      </c>
      <c r="F321" s="174"/>
      <c r="G321" s="66" t="s">
        <v>458</v>
      </c>
      <c r="H321" s="54"/>
      <c r="I321" s="6"/>
      <c r="J321" s="6"/>
      <c r="K321" s="6"/>
      <c r="L321" s="6"/>
    </row>
    <row r="322" spans="1:12" ht="34.5" customHeight="1">
      <c r="A322" s="136" t="s">
        <v>517</v>
      </c>
      <c r="B322" s="137"/>
      <c r="C322" s="137"/>
      <c r="D322" s="137"/>
      <c r="E322" s="137"/>
      <c r="F322" s="137"/>
      <c r="G322" s="138"/>
      <c r="H322" s="51"/>
      <c r="I322" s="6"/>
      <c r="J322" s="6"/>
      <c r="K322" s="6"/>
      <c r="L322" s="6"/>
    </row>
    <row r="323" spans="1:12" ht="71.25" customHeight="1">
      <c r="A323" s="116" t="s">
        <v>554</v>
      </c>
      <c r="B323" s="116" t="s">
        <v>518</v>
      </c>
      <c r="C323" s="139" t="s">
        <v>519</v>
      </c>
      <c r="D323" s="140"/>
      <c r="E323" s="170" t="s">
        <v>520</v>
      </c>
      <c r="F323" s="170"/>
      <c r="G323" s="117" t="s">
        <v>521</v>
      </c>
      <c r="H323" s="64"/>
      <c r="I323" s="6"/>
      <c r="J323" s="6"/>
      <c r="K323" s="6"/>
      <c r="L323" s="6"/>
    </row>
    <row r="324" spans="1:12" ht="60">
      <c r="A324" s="116" t="s">
        <v>555</v>
      </c>
      <c r="B324" s="116" t="s">
        <v>522</v>
      </c>
      <c r="C324" s="170" t="s">
        <v>523</v>
      </c>
      <c r="D324" s="170"/>
      <c r="E324" s="170" t="s">
        <v>520</v>
      </c>
      <c r="F324" s="170"/>
      <c r="G324" s="117" t="s">
        <v>521</v>
      </c>
      <c r="H324" s="64"/>
      <c r="I324" s="6"/>
      <c r="J324" s="6"/>
      <c r="K324" s="6"/>
      <c r="L324" s="6"/>
    </row>
    <row r="325" spans="1:12" ht="147" customHeight="1">
      <c r="A325" s="116" t="s">
        <v>556</v>
      </c>
      <c r="B325" s="116" t="s">
        <v>524</v>
      </c>
      <c r="C325" s="170" t="s">
        <v>525</v>
      </c>
      <c r="D325" s="170"/>
      <c r="E325" s="170" t="s">
        <v>520</v>
      </c>
      <c r="F325" s="170"/>
      <c r="G325" s="117" t="s">
        <v>521</v>
      </c>
      <c r="H325" s="64"/>
      <c r="I325" s="6"/>
      <c r="J325" s="6"/>
      <c r="K325" s="6"/>
      <c r="L325" s="6"/>
    </row>
    <row r="326" spans="1:12" ht="60">
      <c r="A326" s="116" t="s">
        <v>557</v>
      </c>
      <c r="B326" s="116" t="s">
        <v>526</v>
      </c>
      <c r="C326" s="139" t="s">
        <v>527</v>
      </c>
      <c r="D326" s="140"/>
      <c r="E326" s="170" t="s">
        <v>520</v>
      </c>
      <c r="F326" s="170"/>
      <c r="G326" s="117" t="s">
        <v>521</v>
      </c>
      <c r="H326" s="64"/>
      <c r="I326" s="6"/>
      <c r="J326" s="6"/>
      <c r="K326" s="6"/>
      <c r="L326" s="6"/>
    </row>
    <row r="327" spans="1:12" ht="60">
      <c r="A327" s="116" t="s">
        <v>557</v>
      </c>
      <c r="B327" s="116" t="s">
        <v>528</v>
      </c>
      <c r="C327" s="139" t="s">
        <v>529</v>
      </c>
      <c r="D327" s="140"/>
      <c r="E327" s="170" t="s">
        <v>520</v>
      </c>
      <c r="F327" s="170"/>
      <c r="G327" s="117" t="s">
        <v>521</v>
      </c>
      <c r="H327" s="64"/>
      <c r="I327" s="6"/>
      <c r="J327" s="6"/>
      <c r="K327" s="6"/>
      <c r="L327" s="6"/>
    </row>
    <row r="328" spans="1:12" ht="29.25" customHeight="1">
      <c r="A328" s="232" t="s">
        <v>485</v>
      </c>
      <c r="B328" s="220"/>
      <c r="C328" s="220"/>
      <c r="D328" s="220"/>
      <c r="E328" s="220"/>
      <c r="F328" s="220"/>
      <c r="G328" s="233"/>
      <c r="H328" s="64"/>
      <c r="I328" s="6"/>
      <c r="J328" s="6"/>
      <c r="K328" s="6"/>
      <c r="L328" s="6"/>
    </row>
    <row r="329" spans="1:12" ht="88.5" customHeight="1">
      <c r="A329" s="114">
        <v>2</v>
      </c>
      <c r="B329" s="24" t="s">
        <v>536</v>
      </c>
      <c r="C329" s="121" t="s">
        <v>538</v>
      </c>
      <c r="D329" s="123"/>
      <c r="E329" s="121" t="s">
        <v>539</v>
      </c>
      <c r="F329" s="123"/>
      <c r="G329" s="56" t="s">
        <v>537</v>
      </c>
      <c r="H329" s="64"/>
      <c r="I329" s="6"/>
      <c r="J329" s="6"/>
      <c r="K329" s="6"/>
      <c r="L329" s="6"/>
    </row>
    <row r="330" spans="1:12" ht="58.5" customHeight="1">
      <c r="A330" s="24">
        <v>50</v>
      </c>
      <c r="B330" s="24" t="s">
        <v>553</v>
      </c>
      <c r="C330" s="121" t="s">
        <v>541</v>
      </c>
      <c r="D330" s="123"/>
      <c r="E330" s="121" t="s">
        <v>540</v>
      </c>
      <c r="F330" s="123"/>
      <c r="G330" s="56" t="s">
        <v>467</v>
      </c>
      <c r="H330" s="73"/>
      <c r="I330" s="6"/>
      <c r="J330" s="6"/>
      <c r="K330" s="6"/>
      <c r="L330" s="6"/>
    </row>
    <row r="331" spans="1:12" ht="63" customHeight="1">
      <c r="A331" s="124"/>
      <c r="B331" s="124"/>
      <c r="C331" s="124"/>
      <c r="D331" s="124"/>
      <c r="E331" s="124"/>
      <c r="F331" s="124"/>
      <c r="G331" s="124"/>
      <c r="H331" s="74"/>
      <c r="I331" s="6"/>
      <c r="J331" s="6"/>
      <c r="K331" s="6"/>
      <c r="L331" s="6"/>
    </row>
    <row r="332" spans="1:12" ht="15.75">
      <c r="A332" s="113"/>
      <c r="B332" s="113"/>
      <c r="C332" s="113"/>
      <c r="D332" s="113"/>
      <c r="E332" s="113"/>
      <c r="F332" s="113"/>
      <c r="G332" s="113"/>
      <c r="H332" s="76"/>
      <c r="I332" s="6"/>
      <c r="J332" s="6"/>
      <c r="K332" s="6"/>
      <c r="L332" s="6"/>
    </row>
    <row r="333" spans="1:12" ht="15.75">
      <c r="A333" s="163" t="s">
        <v>68</v>
      </c>
      <c r="B333" s="164"/>
      <c r="C333" s="164"/>
      <c r="D333" s="164"/>
      <c r="E333" s="164"/>
      <c r="F333" s="164"/>
      <c r="G333" s="165"/>
      <c r="H333" s="76"/>
      <c r="I333" s="6"/>
      <c r="J333" s="6"/>
      <c r="K333" s="6"/>
      <c r="L333" s="6"/>
    </row>
    <row r="334" spans="1:12" ht="16.5">
      <c r="A334" s="166" t="s">
        <v>69</v>
      </c>
      <c r="B334" s="167"/>
      <c r="C334" s="57" t="s">
        <v>70</v>
      </c>
      <c r="D334" s="125" t="s">
        <v>71</v>
      </c>
      <c r="E334" s="127"/>
      <c r="F334" s="57" t="s">
        <v>63</v>
      </c>
      <c r="G334" s="57" t="s">
        <v>72</v>
      </c>
      <c r="H334" s="76"/>
      <c r="I334" s="6"/>
      <c r="J334" s="6"/>
      <c r="K334" s="6"/>
      <c r="L334" s="6"/>
    </row>
    <row r="335" spans="1:12" ht="16.5">
      <c r="A335" s="128" t="s">
        <v>485</v>
      </c>
      <c r="B335" s="128"/>
      <c r="C335" s="128"/>
      <c r="D335" s="128"/>
      <c r="E335" s="128"/>
      <c r="F335" s="128"/>
      <c r="G335" s="128"/>
      <c r="H335" s="76"/>
      <c r="I335" s="6"/>
      <c r="J335" s="6"/>
      <c r="K335" s="6"/>
      <c r="L335" s="6"/>
    </row>
    <row r="336" spans="1:12" ht="143.25" customHeight="1">
      <c r="A336" s="168" t="s">
        <v>470</v>
      </c>
      <c r="B336" s="169"/>
      <c r="C336" s="35" t="s">
        <v>469</v>
      </c>
      <c r="D336" s="168" t="s">
        <v>468</v>
      </c>
      <c r="E336" s="169"/>
      <c r="F336" s="62" t="s">
        <v>467</v>
      </c>
      <c r="G336" s="63"/>
      <c r="H336" s="76"/>
      <c r="I336" s="6"/>
      <c r="J336" s="6"/>
      <c r="K336" s="6"/>
      <c r="L336" s="6"/>
    </row>
    <row r="337" spans="1:12" ht="15" customHeight="1">
      <c r="A337" s="121"/>
      <c r="B337" s="123"/>
      <c r="C337" s="24"/>
      <c r="D337" s="121"/>
      <c r="E337" s="123"/>
      <c r="F337" s="72"/>
      <c r="G337" s="72"/>
      <c r="H337" s="76"/>
      <c r="I337" s="6"/>
      <c r="J337" s="6"/>
      <c r="K337" s="6"/>
      <c r="L337" s="6"/>
    </row>
    <row r="338" spans="1:12" ht="15" customHeight="1">
      <c r="A338" s="121"/>
      <c r="B338" s="123"/>
      <c r="C338" s="24"/>
      <c r="D338" s="121"/>
      <c r="E338" s="123"/>
      <c r="F338" s="72"/>
      <c r="G338" s="72"/>
      <c r="H338" s="76"/>
      <c r="I338" s="6"/>
      <c r="J338" s="6"/>
      <c r="K338" s="6"/>
      <c r="L338" s="6"/>
    </row>
    <row r="339" spans="1:12" ht="52.5" customHeight="1">
      <c r="A339" s="158" t="s">
        <v>73</v>
      </c>
      <c r="B339" s="159"/>
      <c r="C339" s="159"/>
      <c r="D339" s="159"/>
      <c r="E339" s="159"/>
      <c r="F339" s="159"/>
      <c r="G339" s="160"/>
      <c r="H339" s="76"/>
      <c r="I339" s="6"/>
      <c r="J339" s="6"/>
      <c r="K339" s="6"/>
      <c r="L339" s="6"/>
    </row>
    <row r="340" spans="1:12" ht="94.5" customHeight="1">
      <c r="A340" s="57" t="s">
        <v>74</v>
      </c>
      <c r="B340" s="57" t="s">
        <v>75</v>
      </c>
      <c r="C340" s="125" t="s">
        <v>32</v>
      </c>
      <c r="D340" s="127"/>
      <c r="E340" s="57" t="s">
        <v>76</v>
      </c>
      <c r="F340" s="125" t="s">
        <v>116</v>
      </c>
      <c r="G340" s="127"/>
      <c r="H340" s="76"/>
      <c r="I340" s="6"/>
      <c r="J340" s="6"/>
      <c r="K340" s="6"/>
      <c r="L340" s="6"/>
    </row>
    <row r="341" spans="1:12" ht="35.25" customHeight="1">
      <c r="A341" s="102">
        <v>13396</v>
      </c>
      <c r="B341" s="26">
        <v>44645</v>
      </c>
      <c r="C341" s="143" t="s">
        <v>360</v>
      </c>
      <c r="D341" s="145"/>
      <c r="E341" s="37" t="s">
        <v>359</v>
      </c>
      <c r="F341" s="161" t="s">
        <v>358</v>
      </c>
      <c r="G341" s="162"/>
      <c r="H341" s="76"/>
      <c r="I341" s="6"/>
      <c r="J341" s="6"/>
      <c r="K341" s="6"/>
      <c r="L341" s="6"/>
    </row>
    <row r="342" spans="1:12" ht="28.5" customHeight="1">
      <c r="A342" s="24"/>
      <c r="B342" s="24"/>
      <c r="C342" s="125"/>
      <c r="D342" s="127"/>
      <c r="E342" s="24"/>
      <c r="F342" s="125"/>
      <c r="G342" s="127"/>
      <c r="H342" s="76"/>
      <c r="I342" s="6"/>
      <c r="J342" s="6"/>
      <c r="K342" s="6"/>
      <c r="L342" s="6"/>
    </row>
    <row r="343" spans="1:12" ht="15.75">
      <c r="A343" s="24"/>
      <c r="B343" s="24"/>
      <c r="C343" s="125"/>
      <c r="D343" s="127"/>
      <c r="E343" s="24"/>
      <c r="F343" s="125"/>
      <c r="G343" s="127"/>
      <c r="H343" s="76"/>
      <c r="I343" s="6"/>
      <c r="J343" s="6"/>
      <c r="K343" s="6"/>
      <c r="L343" s="6"/>
    </row>
    <row r="344" spans="1:12" ht="18">
      <c r="A344" s="141" t="s">
        <v>109</v>
      </c>
      <c r="B344" s="141"/>
      <c r="C344" s="141"/>
      <c r="D344" s="141"/>
      <c r="E344" s="141"/>
      <c r="F344" s="141"/>
      <c r="G344" s="141"/>
      <c r="H344" s="76"/>
      <c r="I344" s="6"/>
      <c r="J344" s="6"/>
      <c r="K344" s="6"/>
      <c r="L344" s="6"/>
    </row>
    <row r="345" spans="1:12">
      <c r="A345" s="84"/>
      <c r="B345" s="84"/>
      <c r="C345" s="84"/>
      <c r="D345" s="84"/>
      <c r="E345" s="84"/>
      <c r="F345" s="84"/>
      <c r="G345" s="84"/>
      <c r="H345" s="76"/>
      <c r="I345" s="6"/>
      <c r="J345" s="6"/>
      <c r="K345" s="6"/>
      <c r="L345" s="6"/>
    </row>
    <row r="346" spans="1:12" ht="16.5">
      <c r="A346" s="153" t="s">
        <v>78</v>
      </c>
      <c r="B346" s="154"/>
      <c r="C346" s="154"/>
      <c r="D346" s="154"/>
      <c r="E346" s="154"/>
      <c r="F346" s="154"/>
      <c r="G346" s="155"/>
      <c r="H346" s="76"/>
      <c r="I346" s="6"/>
      <c r="J346" s="6"/>
      <c r="K346" s="6"/>
      <c r="L346" s="6"/>
    </row>
    <row r="347" spans="1:12" ht="15.75">
      <c r="A347" s="125" t="s">
        <v>79</v>
      </c>
      <c r="B347" s="126"/>
      <c r="C347" s="126"/>
      <c r="D347" s="126"/>
      <c r="E347" s="126"/>
      <c r="F347" s="126"/>
      <c r="G347" s="127"/>
      <c r="H347" s="76"/>
      <c r="I347" s="6"/>
      <c r="J347" s="6"/>
      <c r="K347" s="6"/>
      <c r="L347" s="6"/>
    </row>
    <row r="348" spans="1:12" ht="15.75">
      <c r="A348" s="95" t="s">
        <v>117</v>
      </c>
      <c r="B348" s="104" t="s">
        <v>114</v>
      </c>
      <c r="C348" s="125" t="s">
        <v>32</v>
      </c>
      <c r="D348" s="126"/>
      <c r="E348" s="127"/>
      <c r="F348" s="125" t="s">
        <v>80</v>
      </c>
      <c r="G348" s="127"/>
      <c r="H348" s="76"/>
      <c r="I348" s="6"/>
      <c r="J348" s="6"/>
      <c r="K348" s="6"/>
      <c r="L348" s="6"/>
    </row>
    <row r="349" spans="1:12" ht="54" customHeight="1">
      <c r="A349" s="24">
        <v>1</v>
      </c>
      <c r="B349" s="27">
        <v>44638</v>
      </c>
      <c r="C349" s="146" t="s">
        <v>348</v>
      </c>
      <c r="D349" s="146"/>
      <c r="E349" s="146"/>
      <c r="F349" s="152" t="s">
        <v>349</v>
      </c>
      <c r="G349" s="120"/>
      <c r="H349" s="76"/>
      <c r="I349" s="6"/>
      <c r="J349" s="6"/>
      <c r="K349" s="6"/>
      <c r="L349" s="6"/>
    </row>
    <row r="350" spans="1:12" ht="38.25" customHeight="1">
      <c r="A350" s="72"/>
      <c r="B350" s="72"/>
      <c r="C350" s="125"/>
      <c r="D350" s="126"/>
      <c r="E350" s="127"/>
      <c r="F350" s="125"/>
      <c r="G350" s="127"/>
      <c r="H350" s="76"/>
      <c r="I350" s="6"/>
      <c r="J350" s="6"/>
      <c r="K350" s="6"/>
      <c r="L350" s="6"/>
    </row>
    <row r="351" spans="1:12" ht="35.25" customHeight="1">
      <c r="A351" s="120" t="s">
        <v>81</v>
      </c>
      <c r="B351" s="120"/>
      <c r="C351" s="120"/>
      <c r="D351" s="120"/>
      <c r="E351" s="120"/>
      <c r="F351" s="120"/>
      <c r="G351" s="120"/>
      <c r="H351" s="76"/>
      <c r="I351" s="6"/>
      <c r="J351" s="6"/>
      <c r="K351" s="6"/>
      <c r="L351" s="6"/>
    </row>
    <row r="352" spans="1:12" ht="60" customHeight="1">
      <c r="A352" s="95" t="s">
        <v>117</v>
      </c>
      <c r="B352" s="104" t="s">
        <v>114</v>
      </c>
      <c r="C352" s="120" t="s">
        <v>32</v>
      </c>
      <c r="D352" s="120"/>
      <c r="E352" s="120"/>
      <c r="F352" s="120" t="s">
        <v>80</v>
      </c>
      <c r="G352" s="120"/>
      <c r="H352" s="76"/>
      <c r="I352" s="6"/>
      <c r="J352" s="6"/>
      <c r="K352" s="6"/>
      <c r="L352" s="6"/>
    </row>
    <row r="353" spans="1:12" ht="60" customHeight="1">
      <c r="A353" s="28">
        <v>2</v>
      </c>
      <c r="B353" s="29">
        <v>44617</v>
      </c>
      <c r="C353" s="156" t="s">
        <v>350</v>
      </c>
      <c r="D353" s="156"/>
      <c r="E353" s="156"/>
      <c r="F353" s="157" t="s">
        <v>351</v>
      </c>
      <c r="G353" s="120"/>
      <c r="H353" s="76"/>
      <c r="I353" s="6"/>
      <c r="J353" s="6"/>
      <c r="K353" s="6"/>
      <c r="L353" s="6"/>
    </row>
    <row r="354" spans="1:12" ht="26.25" customHeight="1">
      <c r="A354" s="72"/>
      <c r="B354" s="72"/>
      <c r="C354" s="120"/>
      <c r="D354" s="120"/>
      <c r="E354" s="120"/>
      <c r="F354" s="120"/>
      <c r="G354" s="120"/>
      <c r="H354" s="76"/>
      <c r="I354" s="6"/>
      <c r="J354" s="6"/>
      <c r="K354" s="6"/>
      <c r="L354" s="6"/>
    </row>
    <row r="355" spans="1:12" ht="15.75">
      <c r="A355" s="72"/>
      <c r="B355" s="72"/>
      <c r="C355" s="120"/>
      <c r="D355" s="120"/>
      <c r="E355" s="120"/>
      <c r="F355" s="120"/>
      <c r="G355" s="120"/>
      <c r="H355" s="76"/>
      <c r="I355" s="6"/>
      <c r="J355" s="6"/>
      <c r="K355" s="6"/>
      <c r="L355" s="6"/>
    </row>
    <row r="356" spans="1:12" ht="14.25" customHeight="1">
      <c r="A356" s="72"/>
      <c r="B356" s="72"/>
      <c r="C356" s="120"/>
      <c r="D356" s="120"/>
      <c r="E356" s="120"/>
      <c r="F356" s="120"/>
      <c r="G356" s="120"/>
      <c r="H356" s="76"/>
      <c r="I356" s="6"/>
      <c r="J356" s="6"/>
      <c r="K356" s="6"/>
      <c r="L356" s="6"/>
    </row>
    <row r="357" spans="1:12" ht="15.75">
      <c r="A357" s="124"/>
      <c r="B357" s="120"/>
      <c r="C357" s="120"/>
      <c r="D357" s="120"/>
      <c r="E357" s="120"/>
      <c r="F357" s="120"/>
      <c r="G357" s="120"/>
      <c r="H357" s="76"/>
      <c r="I357" s="6"/>
      <c r="J357" s="6"/>
      <c r="K357" s="6"/>
      <c r="L357" s="6"/>
    </row>
    <row r="358" spans="1:12">
      <c r="A358" s="238"/>
      <c r="B358" s="238"/>
      <c r="C358" s="238"/>
      <c r="D358" s="84"/>
      <c r="E358" s="84"/>
      <c r="F358" s="84"/>
      <c r="G358" s="84"/>
      <c r="H358" s="239"/>
      <c r="I358" s="6"/>
      <c r="J358" s="6"/>
      <c r="K358" s="6"/>
      <c r="L358" s="6"/>
    </row>
    <row r="359" spans="1:12" ht="15.75">
      <c r="A359" s="120" t="s">
        <v>82</v>
      </c>
      <c r="B359" s="120"/>
      <c r="C359" s="120"/>
      <c r="D359" s="120"/>
      <c r="E359" s="120"/>
      <c r="F359" s="120"/>
      <c r="G359" s="120"/>
      <c r="H359" s="76"/>
      <c r="I359" s="6"/>
      <c r="J359" s="6"/>
      <c r="K359" s="6"/>
      <c r="L359" s="6"/>
    </row>
    <row r="360" spans="1:12" ht="15.75">
      <c r="A360" s="95" t="s">
        <v>117</v>
      </c>
      <c r="B360" s="104" t="s">
        <v>114</v>
      </c>
      <c r="C360" s="120" t="s">
        <v>32</v>
      </c>
      <c r="D360" s="120"/>
      <c r="E360" s="120"/>
      <c r="F360" s="120" t="s">
        <v>80</v>
      </c>
      <c r="G360" s="120"/>
      <c r="H360" s="76"/>
      <c r="I360" s="6"/>
      <c r="J360" s="6"/>
      <c r="K360" s="6"/>
      <c r="L360" s="6"/>
    </row>
    <row r="361" spans="1:12" ht="15.75">
      <c r="A361" s="24">
        <v>1</v>
      </c>
      <c r="B361" s="27">
        <v>44586</v>
      </c>
      <c r="C361" s="146" t="s">
        <v>352</v>
      </c>
      <c r="D361" s="146"/>
      <c r="E361" s="146"/>
      <c r="F361" s="152" t="s">
        <v>353</v>
      </c>
      <c r="G361" s="120"/>
      <c r="H361" s="76"/>
      <c r="I361" s="6"/>
      <c r="J361" s="6"/>
      <c r="K361" s="6"/>
      <c r="L361" s="6"/>
    </row>
    <row r="362" spans="1:12" ht="15.75">
      <c r="A362" s="24">
        <v>2</v>
      </c>
      <c r="B362" s="27">
        <v>44617</v>
      </c>
      <c r="C362" s="146" t="s">
        <v>354</v>
      </c>
      <c r="D362" s="146"/>
      <c r="E362" s="146"/>
      <c r="F362" s="152" t="s">
        <v>355</v>
      </c>
      <c r="G362" s="120"/>
      <c r="H362" s="76"/>
      <c r="I362" s="6"/>
      <c r="J362" s="6"/>
      <c r="K362" s="6"/>
      <c r="L362" s="6"/>
    </row>
    <row r="363" spans="1:12" ht="15.75">
      <c r="A363" s="24">
        <v>3</v>
      </c>
      <c r="B363" s="27">
        <v>44635</v>
      </c>
      <c r="C363" s="146" t="s">
        <v>356</v>
      </c>
      <c r="D363" s="146"/>
      <c r="E363" s="146"/>
      <c r="F363" s="152" t="s">
        <v>357</v>
      </c>
      <c r="G363" s="120"/>
      <c r="H363" s="76"/>
      <c r="I363" s="6"/>
      <c r="J363" s="6"/>
      <c r="K363" s="6"/>
      <c r="L363" s="6"/>
    </row>
    <row r="364" spans="1:12" ht="15.75">
      <c r="A364" s="72"/>
      <c r="B364" s="72"/>
      <c r="C364" s="120"/>
      <c r="D364" s="120"/>
      <c r="E364" s="120"/>
      <c r="F364" s="120"/>
      <c r="G364" s="120"/>
      <c r="H364" s="76"/>
      <c r="I364" s="6"/>
      <c r="J364" s="6"/>
      <c r="K364" s="6"/>
      <c r="L364" s="6"/>
    </row>
    <row r="365" spans="1:12" ht="15.75">
      <c r="A365" s="124"/>
      <c r="B365" s="120"/>
      <c r="C365" s="120"/>
      <c r="D365" s="120"/>
      <c r="E365" s="120"/>
      <c r="F365" s="120"/>
      <c r="G365" s="120"/>
      <c r="H365" s="76"/>
      <c r="I365" s="6"/>
      <c r="J365" s="6"/>
      <c r="K365" s="6"/>
      <c r="L365" s="6"/>
    </row>
    <row r="366" spans="1:12">
      <c r="A366" s="238"/>
      <c r="B366" s="238"/>
      <c r="C366" s="238"/>
      <c r="D366" s="238"/>
      <c r="E366" s="84"/>
      <c r="F366" s="84"/>
      <c r="G366" s="84"/>
      <c r="H366" s="23"/>
      <c r="I366" s="6"/>
      <c r="J366" s="6"/>
      <c r="K366" s="6"/>
      <c r="L366" s="6"/>
    </row>
    <row r="367" spans="1:12" ht="15.75">
      <c r="A367" s="120" t="s">
        <v>83</v>
      </c>
      <c r="B367" s="120"/>
      <c r="C367" s="120"/>
      <c r="D367" s="120"/>
      <c r="E367" s="120"/>
      <c r="F367" s="120"/>
      <c r="G367" s="120"/>
      <c r="H367" s="23"/>
      <c r="I367" s="6"/>
      <c r="J367" s="6"/>
      <c r="K367" s="6"/>
      <c r="L367" s="6"/>
    </row>
    <row r="368" spans="1:12" ht="15.75">
      <c r="A368" s="95" t="s">
        <v>117</v>
      </c>
      <c r="B368" s="104" t="s">
        <v>114</v>
      </c>
      <c r="C368" s="120" t="s">
        <v>32</v>
      </c>
      <c r="D368" s="120"/>
      <c r="E368" s="120"/>
      <c r="F368" s="120" t="s">
        <v>80</v>
      </c>
      <c r="G368" s="120"/>
      <c r="H368" s="23"/>
      <c r="I368" s="6"/>
      <c r="J368" s="6"/>
      <c r="K368" s="6"/>
      <c r="L368" s="6"/>
    </row>
    <row r="369" spans="1:12" ht="18" customHeight="1">
      <c r="A369" s="72"/>
      <c r="B369" s="72"/>
      <c r="C369" s="120"/>
      <c r="D369" s="120"/>
      <c r="E369" s="120"/>
      <c r="F369" s="120"/>
      <c r="G369" s="120"/>
      <c r="H369" s="76"/>
      <c r="I369" s="6"/>
      <c r="J369" s="6"/>
      <c r="K369" s="6"/>
      <c r="L369" s="6"/>
    </row>
    <row r="370" spans="1:12" ht="15.75">
      <c r="A370" s="72"/>
      <c r="B370" s="72"/>
      <c r="C370" s="120"/>
      <c r="D370" s="120"/>
      <c r="E370" s="120"/>
      <c r="F370" s="120"/>
      <c r="G370" s="120"/>
      <c r="H370" s="76"/>
      <c r="I370" s="6"/>
      <c r="J370" s="6"/>
      <c r="K370" s="6"/>
      <c r="L370" s="6"/>
    </row>
    <row r="371" spans="1:12" ht="15.75">
      <c r="A371" s="72"/>
      <c r="B371" s="72"/>
      <c r="C371" s="120"/>
      <c r="D371" s="120"/>
      <c r="E371" s="120"/>
      <c r="F371" s="120"/>
      <c r="G371" s="120"/>
      <c r="H371" s="76"/>
      <c r="I371" s="6"/>
      <c r="J371" s="6"/>
      <c r="K371" s="6"/>
      <c r="L371" s="6"/>
    </row>
    <row r="372" spans="1:12" ht="15.75">
      <c r="A372" s="109"/>
      <c r="B372" s="109"/>
      <c r="C372" s="151"/>
      <c r="D372" s="151"/>
      <c r="E372" s="151"/>
      <c r="F372" s="151"/>
      <c r="G372" s="151"/>
      <c r="H372" s="76"/>
      <c r="I372" s="6"/>
      <c r="J372" s="6"/>
      <c r="K372" s="6"/>
      <c r="L372" s="6"/>
    </row>
    <row r="373" spans="1:12" ht="15.75">
      <c r="A373" s="124"/>
      <c r="B373" s="120"/>
      <c r="C373" s="120"/>
      <c r="D373" s="120"/>
      <c r="E373" s="120"/>
      <c r="F373" s="120"/>
      <c r="G373" s="120"/>
      <c r="H373" s="76"/>
      <c r="I373" s="6"/>
      <c r="J373" s="6"/>
      <c r="K373" s="6"/>
      <c r="L373" s="6"/>
    </row>
    <row r="374" spans="1:12">
      <c r="A374" s="84"/>
      <c r="B374" s="84"/>
      <c r="C374" s="84"/>
      <c r="D374" s="84"/>
      <c r="E374" s="84"/>
      <c r="F374" s="84"/>
      <c r="G374" s="84"/>
      <c r="H374" s="239"/>
      <c r="I374" s="6"/>
      <c r="J374" s="6"/>
      <c r="K374" s="6"/>
      <c r="L374" s="6"/>
    </row>
    <row r="375" spans="1:12" ht="15.75">
      <c r="A375" s="120" t="s">
        <v>84</v>
      </c>
      <c r="B375" s="120"/>
      <c r="C375" s="120"/>
      <c r="D375" s="120"/>
      <c r="E375" s="120"/>
      <c r="F375" s="120"/>
      <c r="G375" s="120"/>
      <c r="H375" s="76"/>
      <c r="I375" s="6"/>
      <c r="J375" s="6"/>
      <c r="K375" s="6"/>
      <c r="L375" s="6"/>
    </row>
    <row r="376" spans="1:12" ht="15.75">
      <c r="A376" s="57" t="s">
        <v>5</v>
      </c>
      <c r="B376" s="104" t="s">
        <v>114</v>
      </c>
      <c r="C376" s="120" t="s">
        <v>85</v>
      </c>
      <c r="D376" s="120"/>
      <c r="E376" s="120"/>
      <c r="F376" s="120" t="s">
        <v>86</v>
      </c>
      <c r="G376" s="120"/>
      <c r="H376" s="76"/>
      <c r="I376" s="6"/>
      <c r="J376" s="6"/>
      <c r="K376" s="6"/>
      <c r="L376" s="6"/>
    </row>
    <row r="377" spans="1:12" ht="15" customHeight="1">
      <c r="A377" s="72"/>
      <c r="B377" s="72"/>
      <c r="C377" s="121"/>
      <c r="D377" s="122"/>
      <c r="E377" s="123"/>
      <c r="F377" s="121"/>
      <c r="G377" s="123"/>
      <c r="H377" s="76"/>
      <c r="I377" s="6"/>
      <c r="J377" s="6"/>
      <c r="K377" s="6"/>
      <c r="L377" s="6"/>
    </row>
    <row r="378" spans="1:12">
      <c r="A378" s="72"/>
      <c r="B378" s="72"/>
      <c r="C378" s="121"/>
      <c r="D378" s="122"/>
      <c r="E378" s="123"/>
      <c r="F378" s="121"/>
      <c r="G378" s="123"/>
      <c r="H378" s="76"/>
      <c r="I378" s="6"/>
      <c r="J378" s="6"/>
      <c r="K378" s="6"/>
      <c r="L378" s="6"/>
    </row>
    <row r="379" spans="1:12">
      <c r="A379" s="72"/>
      <c r="B379" s="72"/>
      <c r="C379" s="121"/>
      <c r="D379" s="122"/>
      <c r="E379" s="123"/>
      <c r="F379" s="121"/>
      <c r="G379" s="123"/>
      <c r="H379" s="76"/>
      <c r="I379" s="6"/>
      <c r="J379" s="6"/>
      <c r="K379" s="6"/>
      <c r="L379" s="6"/>
    </row>
    <row r="380" spans="1:12">
      <c r="A380" s="72"/>
      <c r="B380" s="72"/>
      <c r="C380" s="121"/>
      <c r="D380" s="122"/>
      <c r="E380" s="123"/>
      <c r="F380" s="121"/>
      <c r="G380" s="123"/>
      <c r="H380" s="76"/>
      <c r="I380" s="6"/>
      <c r="J380" s="6"/>
      <c r="K380" s="6"/>
      <c r="L380" s="6"/>
    </row>
    <row r="381" spans="1:12">
      <c r="A381" s="72"/>
      <c r="B381" s="72"/>
      <c r="C381" s="121"/>
      <c r="D381" s="122"/>
      <c r="E381" s="123"/>
      <c r="F381" s="121"/>
      <c r="G381" s="123"/>
      <c r="H381" s="76"/>
      <c r="I381" s="6"/>
      <c r="J381" s="6"/>
      <c r="K381" s="6"/>
      <c r="L381" s="6"/>
    </row>
    <row r="382" spans="1:12" ht="15.75">
      <c r="A382" s="124"/>
      <c r="B382" s="120"/>
      <c r="C382" s="120"/>
      <c r="D382" s="120"/>
      <c r="E382" s="120"/>
      <c r="F382" s="120"/>
      <c r="G382" s="120"/>
      <c r="H382" s="76"/>
      <c r="I382" s="6"/>
      <c r="J382" s="6"/>
      <c r="K382" s="6"/>
      <c r="L382" s="6"/>
    </row>
    <row r="383" spans="1:12">
      <c r="A383" s="84"/>
      <c r="B383" s="84"/>
      <c r="C383" s="84"/>
      <c r="D383" s="84"/>
      <c r="E383" s="84"/>
      <c r="F383" s="84"/>
      <c r="G383" s="84"/>
      <c r="H383" s="76"/>
      <c r="I383" s="6"/>
      <c r="J383" s="6"/>
      <c r="K383" s="6"/>
      <c r="L383" s="6"/>
    </row>
    <row r="384" spans="1:12" ht="16.5">
      <c r="A384" s="149" t="s">
        <v>87</v>
      </c>
      <c r="B384" s="149"/>
      <c r="C384" s="149"/>
      <c r="D384" s="149"/>
      <c r="E384" s="149"/>
      <c r="F384" s="149"/>
      <c r="G384" s="149"/>
      <c r="H384" s="76"/>
      <c r="I384" s="6"/>
      <c r="J384" s="6"/>
      <c r="K384" s="6"/>
      <c r="L384" s="6"/>
    </row>
    <row r="385" spans="1:12" ht="51.75" customHeight="1">
      <c r="A385" s="120" t="s">
        <v>88</v>
      </c>
      <c r="B385" s="120"/>
      <c r="C385" s="120"/>
      <c r="D385" s="120" t="s">
        <v>95</v>
      </c>
      <c r="E385" s="120"/>
      <c r="F385" s="120"/>
      <c r="G385" s="120"/>
      <c r="H385" s="76"/>
      <c r="I385" s="6"/>
      <c r="J385" s="6"/>
      <c r="K385" s="6"/>
      <c r="L385" s="6"/>
    </row>
    <row r="386" spans="1:12" ht="49.5" customHeight="1">
      <c r="A386" s="146">
        <v>2019</v>
      </c>
      <c r="B386" s="146"/>
      <c r="C386" s="146"/>
      <c r="D386" s="146">
        <v>1.47</v>
      </c>
      <c r="E386" s="146"/>
      <c r="F386" s="146"/>
      <c r="G386" s="146"/>
      <c r="H386" s="76"/>
      <c r="I386" s="6"/>
      <c r="J386" s="6"/>
      <c r="K386" s="6"/>
      <c r="L386" s="6"/>
    </row>
    <row r="387" spans="1:12" ht="49.5" customHeight="1">
      <c r="A387" s="146">
        <v>2020</v>
      </c>
      <c r="B387" s="146"/>
      <c r="C387" s="146"/>
      <c r="D387" s="146">
        <v>2.3199999999999998</v>
      </c>
      <c r="E387" s="146"/>
      <c r="F387" s="146"/>
      <c r="G387" s="146"/>
      <c r="H387" s="76"/>
      <c r="I387" s="6"/>
      <c r="J387" s="6"/>
      <c r="K387" s="6"/>
      <c r="L387" s="6"/>
    </row>
    <row r="388" spans="1:12">
      <c r="A388" s="146">
        <v>2021</v>
      </c>
      <c r="B388" s="146"/>
      <c r="C388" s="146"/>
      <c r="D388" s="146" t="s">
        <v>531</v>
      </c>
      <c r="E388" s="146"/>
      <c r="F388" s="146"/>
      <c r="G388" s="146"/>
      <c r="H388" s="76"/>
      <c r="I388" s="6"/>
      <c r="J388" s="6"/>
      <c r="K388" s="6"/>
      <c r="L388" s="6"/>
    </row>
    <row r="389" spans="1:12" ht="15.75">
      <c r="A389" s="150" t="s">
        <v>77</v>
      </c>
      <c r="B389" s="151"/>
      <c r="C389" s="151"/>
      <c r="D389" s="151"/>
      <c r="E389" s="151"/>
      <c r="F389" s="151"/>
      <c r="G389" s="151"/>
      <c r="H389" s="76"/>
      <c r="I389" s="6"/>
      <c r="J389" s="6"/>
      <c r="K389" s="6"/>
      <c r="L389" s="6"/>
    </row>
    <row r="390" spans="1:12">
      <c r="A390" s="84"/>
      <c r="B390" s="84"/>
      <c r="C390" s="84"/>
      <c r="D390" s="84"/>
      <c r="E390" s="84"/>
      <c r="F390" s="84"/>
      <c r="G390" s="84"/>
      <c r="H390" s="76"/>
      <c r="I390" s="6"/>
      <c r="J390" s="6"/>
      <c r="K390" s="6"/>
      <c r="L390" s="6"/>
    </row>
    <row r="391" spans="1:12" ht="18">
      <c r="A391" s="141" t="s">
        <v>120</v>
      </c>
      <c r="B391" s="141"/>
      <c r="C391" s="141"/>
      <c r="D391" s="141"/>
      <c r="E391" s="141"/>
      <c r="F391" s="141"/>
      <c r="G391" s="141"/>
      <c r="H391" s="46"/>
      <c r="I391" s="6"/>
      <c r="J391" s="6"/>
      <c r="K391" s="6"/>
      <c r="L391" s="6"/>
    </row>
    <row r="392" spans="1:12">
      <c r="A392" s="221" t="s">
        <v>361</v>
      </c>
      <c r="B392" s="205"/>
      <c r="C392" s="205"/>
      <c r="D392" s="205"/>
      <c r="E392" s="205"/>
      <c r="F392" s="205"/>
      <c r="G392" s="205"/>
      <c r="H392" s="46"/>
      <c r="I392" s="6"/>
      <c r="J392" s="6"/>
      <c r="K392" s="6"/>
      <c r="L392" s="6"/>
    </row>
    <row r="393" spans="1:12">
      <c r="A393" s="221"/>
      <c r="B393" s="205"/>
      <c r="C393" s="205"/>
      <c r="D393" s="205"/>
      <c r="E393" s="205"/>
      <c r="F393" s="205"/>
      <c r="G393" s="205"/>
      <c r="H393" s="46"/>
      <c r="I393" s="6"/>
      <c r="J393" s="6"/>
      <c r="K393" s="6"/>
      <c r="L393" s="6"/>
    </row>
    <row r="394" spans="1:12">
      <c r="A394" s="221"/>
      <c r="B394" s="205"/>
      <c r="C394" s="205"/>
      <c r="D394" s="205"/>
      <c r="E394" s="205"/>
      <c r="F394" s="205"/>
      <c r="G394" s="205"/>
      <c r="H394" s="76"/>
      <c r="I394" s="6"/>
      <c r="J394" s="6"/>
      <c r="K394" s="6"/>
      <c r="L394" s="6"/>
    </row>
    <row r="395" spans="1:12">
      <c r="A395" s="221"/>
      <c r="B395" s="205"/>
      <c r="C395" s="205"/>
      <c r="D395" s="205"/>
      <c r="E395" s="205"/>
      <c r="F395" s="205"/>
      <c r="G395" s="205"/>
      <c r="H395" s="76"/>
      <c r="I395" s="6"/>
      <c r="J395" s="6"/>
      <c r="K395" s="6"/>
      <c r="L395" s="6"/>
    </row>
    <row r="396" spans="1:12">
      <c r="A396" s="221"/>
      <c r="B396" s="205"/>
      <c r="C396" s="205"/>
      <c r="D396" s="205"/>
      <c r="E396" s="205"/>
      <c r="F396" s="205"/>
      <c r="G396" s="205"/>
      <c r="H396" s="76"/>
      <c r="I396" s="6"/>
      <c r="J396" s="6"/>
      <c r="K396" s="6"/>
      <c r="L396" s="6"/>
    </row>
    <row r="397" spans="1:12">
      <c r="A397" s="221"/>
      <c r="B397" s="205"/>
      <c r="C397" s="205"/>
      <c r="D397" s="205"/>
      <c r="E397" s="205"/>
      <c r="F397" s="205"/>
      <c r="G397" s="205"/>
      <c r="H397" s="76"/>
      <c r="I397" s="6"/>
      <c r="J397" s="6"/>
      <c r="K397" s="6"/>
      <c r="L397" s="6"/>
    </row>
    <row r="398" spans="1:12" ht="4.5" customHeight="1">
      <c r="A398" s="221"/>
      <c r="B398" s="205"/>
      <c r="C398" s="205"/>
      <c r="D398" s="205"/>
      <c r="E398" s="205"/>
      <c r="F398" s="205"/>
      <c r="G398" s="205"/>
      <c r="H398" s="76"/>
      <c r="I398" s="6"/>
      <c r="J398" s="6"/>
      <c r="K398" s="6"/>
      <c r="L398" s="6"/>
    </row>
    <row r="399" spans="1:12" hidden="1">
      <c r="A399" s="221"/>
      <c r="B399" s="205"/>
      <c r="C399" s="205"/>
      <c r="D399" s="205"/>
      <c r="E399" s="205"/>
      <c r="F399" s="205"/>
      <c r="G399" s="205"/>
      <c r="H399" s="76"/>
      <c r="I399" s="6"/>
      <c r="J399" s="6"/>
      <c r="K399" s="6"/>
      <c r="L399" s="6"/>
    </row>
    <row r="400" spans="1:12" hidden="1">
      <c r="A400" s="221"/>
      <c r="B400" s="205"/>
      <c r="C400" s="205"/>
      <c r="D400" s="205"/>
      <c r="E400" s="205"/>
      <c r="F400" s="205"/>
      <c r="G400" s="205"/>
      <c r="H400" s="76"/>
      <c r="I400" s="6"/>
      <c r="J400" s="6"/>
      <c r="K400" s="6"/>
      <c r="L400" s="6"/>
    </row>
    <row r="401" spans="1:12">
      <c r="A401" s="6"/>
      <c r="B401" s="6"/>
      <c r="C401" s="6"/>
      <c r="D401" s="6"/>
      <c r="E401" s="6"/>
      <c r="F401" s="6"/>
      <c r="G401" s="6"/>
      <c r="H401" s="76"/>
      <c r="I401" s="6"/>
      <c r="J401" s="6"/>
      <c r="K401" s="6"/>
      <c r="L401" s="6"/>
    </row>
    <row r="402" spans="1:12">
      <c r="A402" s="6"/>
      <c r="B402" s="6"/>
      <c r="C402" s="6"/>
      <c r="D402" s="6"/>
      <c r="E402" s="6"/>
      <c r="F402" s="6"/>
      <c r="G402" s="6"/>
      <c r="H402" s="76"/>
      <c r="I402" s="6"/>
      <c r="J402" s="6"/>
      <c r="K402" s="6"/>
      <c r="L402" s="6"/>
    </row>
    <row r="403" spans="1:12">
      <c r="A403" s="6"/>
      <c r="B403" s="6"/>
      <c r="C403" s="6"/>
      <c r="D403" s="6"/>
      <c r="E403" s="6"/>
      <c r="F403" s="6"/>
      <c r="G403" s="6"/>
      <c r="H403" s="76"/>
      <c r="I403" s="6"/>
      <c r="J403" s="6"/>
      <c r="K403" s="6"/>
      <c r="L403" s="6"/>
    </row>
    <row r="404" spans="1:12">
      <c r="A404" s="6"/>
      <c r="B404" s="6"/>
      <c r="C404" s="6"/>
      <c r="D404" s="6"/>
      <c r="E404" s="6"/>
      <c r="F404" s="6"/>
      <c r="G404" s="6"/>
      <c r="H404" s="76"/>
      <c r="I404" s="6"/>
      <c r="J404" s="6"/>
      <c r="K404" s="6"/>
      <c r="L404" s="6"/>
    </row>
    <row r="405" spans="1:12">
      <c r="A405" s="6"/>
      <c r="B405" s="6"/>
      <c r="C405" s="6"/>
      <c r="D405" s="6"/>
      <c r="E405" s="6"/>
      <c r="F405" s="6"/>
      <c r="G405" s="6"/>
      <c r="H405" s="6"/>
      <c r="I405" s="6"/>
      <c r="J405" s="6"/>
      <c r="K405" s="6"/>
      <c r="L405" s="6"/>
    </row>
    <row r="406" spans="1:12">
      <c r="A406" s="6"/>
      <c r="B406" s="6"/>
      <c r="C406" s="6"/>
      <c r="D406" s="6"/>
      <c r="E406" s="6"/>
      <c r="F406" s="6"/>
      <c r="G406" s="6"/>
      <c r="H406" s="6"/>
      <c r="I406" s="6"/>
      <c r="J406" s="6"/>
      <c r="K406" s="6"/>
      <c r="L406" s="6"/>
    </row>
    <row r="407" spans="1:12">
      <c r="A407" s="6"/>
      <c r="B407" s="6"/>
      <c r="C407" s="6"/>
      <c r="D407" s="6"/>
      <c r="E407" s="6"/>
      <c r="F407" s="6"/>
      <c r="G407" s="6"/>
      <c r="H407" s="6"/>
      <c r="I407" s="6"/>
      <c r="J407" s="6"/>
      <c r="K407" s="6"/>
      <c r="L407" s="6"/>
    </row>
    <row r="408" spans="1:12">
      <c r="H408" s="6"/>
      <c r="I408" s="6"/>
      <c r="J408" s="6"/>
      <c r="K408" s="6"/>
      <c r="L408" s="6"/>
    </row>
    <row r="409" spans="1:12">
      <c r="H409" s="6"/>
      <c r="I409" s="6"/>
      <c r="J409" s="6"/>
      <c r="K409" s="6"/>
      <c r="L409" s="6"/>
    </row>
    <row r="410" spans="1:12">
      <c r="H410" s="6"/>
      <c r="I410" s="6"/>
      <c r="J410" s="6"/>
      <c r="K410" s="6"/>
      <c r="L410" s="6"/>
    </row>
    <row r="411" spans="1:12">
      <c r="H411" s="6"/>
      <c r="I411" s="6"/>
      <c r="J411" s="6"/>
      <c r="K411" s="6"/>
      <c r="L411" s="6"/>
    </row>
    <row r="412" spans="1:12">
      <c r="H412" s="6"/>
      <c r="I412" s="6"/>
      <c r="J412" s="6"/>
      <c r="K412" s="6"/>
      <c r="L412" s="6"/>
    </row>
    <row r="413" spans="1:12">
      <c r="I413" s="6"/>
      <c r="J413" s="6"/>
      <c r="K413" s="6"/>
      <c r="L413" s="6"/>
    </row>
    <row r="414" spans="1:12">
      <c r="I414" s="6"/>
      <c r="J414" s="6"/>
      <c r="K414" s="6"/>
      <c r="L414" s="6"/>
    </row>
    <row r="415" spans="1:12">
      <c r="I415" s="6"/>
      <c r="J415" s="6"/>
      <c r="K415" s="6"/>
      <c r="L415" s="6"/>
    </row>
    <row r="416" spans="1:12">
      <c r="I416" s="6"/>
      <c r="J416" s="6"/>
      <c r="K416" s="6"/>
      <c r="L416" s="6"/>
    </row>
    <row r="417" spans="9:12">
      <c r="I417" s="6"/>
      <c r="J417" s="6"/>
      <c r="K417" s="6"/>
      <c r="L417" s="6"/>
    </row>
  </sheetData>
  <mergeCells count="323">
    <mergeCell ref="A308:G308"/>
    <mergeCell ref="A298:G298"/>
    <mergeCell ref="D299:F299"/>
    <mergeCell ref="D305:F305"/>
    <mergeCell ref="D307:F307"/>
    <mergeCell ref="E53:F53"/>
    <mergeCell ref="G53:H53"/>
    <mergeCell ref="E79:G79"/>
    <mergeCell ref="E80:G80"/>
    <mergeCell ref="E81:G81"/>
    <mergeCell ref="E82:G82"/>
    <mergeCell ref="A89:G89"/>
    <mergeCell ref="C90:D90"/>
    <mergeCell ref="E90:F90"/>
    <mergeCell ref="D309:F309"/>
    <mergeCell ref="D310:F310"/>
    <mergeCell ref="D311:F311"/>
    <mergeCell ref="D312:F312"/>
    <mergeCell ref="A328:G328"/>
    <mergeCell ref="C329:D329"/>
    <mergeCell ref="E329:F329"/>
    <mergeCell ref="C330:D330"/>
    <mergeCell ref="E330:F330"/>
    <mergeCell ref="A392:G400"/>
    <mergeCell ref="B66:D66"/>
    <mergeCell ref="B67:D67"/>
    <mergeCell ref="B68:D68"/>
    <mergeCell ref="B69:D69"/>
    <mergeCell ref="E66:G66"/>
    <mergeCell ref="E67:G67"/>
    <mergeCell ref="E68:G68"/>
    <mergeCell ref="E69:G69"/>
    <mergeCell ref="B74:D74"/>
    <mergeCell ref="E74:G74"/>
    <mergeCell ref="B75:D75"/>
    <mergeCell ref="E75:G75"/>
    <mergeCell ref="B76:D76"/>
    <mergeCell ref="B77:D77"/>
    <mergeCell ref="E76:G76"/>
    <mergeCell ref="E77:G77"/>
    <mergeCell ref="B79:D79"/>
    <mergeCell ref="B80:D80"/>
    <mergeCell ref="B81:D81"/>
    <mergeCell ref="A152:A172"/>
    <mergeCell ref="B152:B172"/>
    <mergeCell ref="B82:D82"/>
    <mergeCell ref="E78:G78"/>
    <mergeCell ref="E49:F49"/>
    <mergeCell ref="B70:D70"/>
    <mergeCell ref="E70:G70"/>
    <mergeCell ref="A73:G73"/>
    <mergeCell ref="B58:D58"/>
    <mergeCell ref="E58:G58"/>
    <mergeCell ref="B59:D59"/>
    <mergeCell ref="E59:G59"/>
    <mergeCell ref="B60:D60"/>
    <mergeCell ref="E60:G60"/>
    <mergeCell ref="B49:C49"/>
    <mergeCell ref="A55:G55"/>
    <mergeCell ref="A56:G56"/>
    <mergeCell ref="A57:G57"/>
    <mergeCell ref="A71:G71"/>
    <mergeCell ref="B53:C53"/>
    <mergeCell ref="E51:F51"/>
    <mergeCell ref="E52:F52"/>
    <mergeCell ref="A1:G2"/>
    <mergeCell ref="A3:G3"/>
    <mergeCell ref="A6:G6"/>
    <mergeCell ref="A13:G13"/>
    <mergeCell ref="A21:G21"/>
    <mergeCell ref="A22:G22"/>
    <mergeCell ref="F25:G25"/>
    <mergeCell ref="F26:G26"/>
    <mergeCell ref="F27:G27"/>
    <mergeCell ref="D25:E25"/>
    <mergeCell ref="D26:E26"/>
    <mergeCell ref="D27:E27"/>
    <mergeCell ref="A7:G12"/>
    <mergeCell ref="A14:G19"/>
    <mergeCell ref="B23:C23"/>
    <mergeCell ref="D23:E23"/>
    <mergeCell ref="F23:G23"/>
    <mergeCell ref="B24:C24"/>
    <mergeCell ref="D24:E24"/>
    <mergeCell ref="F24:G24"/>
    <mergeCell ref="B25:C25"/>
    <mergeCell ref="B26:C26"/>
    <mergeCell ref="B27:C27"/>
    <mergeCell ref="D28:E28"/>
    <mergeCell ref="D29:E29"/>
    <mergeCell ref="D30:E30"/>
    <mergeCell ref="D31:E31"/>
    <mergeCell ref="D33:E33"/>
    <mergeCell ref="B32:C32"/>
    <mergeCell ref="D32:E32"/>
    <mergeCell ref="F32:G32"/>
    <mergeCell ref="A44:G44"/>
    <mergeCell ref="D34:E34"/>
    <mergeCell ref="B28:C28"/>
    <mergeCell ref="B29:C29"/>
    <mergeCell ref="B30:C30"/>
    <mergeCell ref="B31:C31"/>
    <mergeCell ref="B33:C33"/>
    <mergeCell ref="F30:G30"/>
    <mergeCell ref="F31:G31"/>
    <mergeCell ref="F33:G33"/>
    <mergeCell ref="F34:G34"/>
    <mergeCell ref="F28:G28"/>
    <mergeCell ref="F29:G29"/>
    <mergeCell ref="B34:C34"/>
    <mergeCell ref="B45:C45"/>
    <mergeCell ref="B46:C46"/>
    <mergeCell ref="B47:C47"/>
    <mergeCell ref="B48:C48"/>
    <mergeCell ref="A40:G40"/>
    <mergeCell ref="A41:G41"/>
    <mergeCell ref="A42:G42"/>
    <mergeCell ref="A43:G43"/>
    <mergeCell ref="E45:F45"/>
    <mergeCell ref="E46:F46"/>
    <mergeCell ref="E47:F47"/>
    <mergeCell ref="E48:F48"/>
    <mergeCell ref="C91:D91"/>
    <mergeCell ref="E91:F91"/>
    <mergeCell ref="E61:G61"/>
    <mergeCell ref="E62:G62"/>
    <mergeCell ref="E63:G63"/>
    <mergeCell ref="E64:G64"/>
    <mergeCell ref="E65:G65"/>
    <mergeCell ref="B61:D61"/>
    <mergeCell ref="B62:D62"/>
    <mergeCell ref="B63:D63"/>
    <mergeCell ref="B64:D64"/>
    <mergeCell ref="B65:D65"/>
    <mergeCell ref="B83:D83"/>
    <mergeCell ref="B84:D84"/>
    <mergeCell ref="B85:D85"/>
    <mergeCell ref="B86:D86"/>
    <mergeCell ref="E83:G83"/>
    <mergeCell ref="E84:G84"/>
    <mergeCell ref="E85:G85"/>
    <mergeCell ref="E86:G86"/>
    <mergeCell ref="B78:D78"/>
    <mergeCell ref="A87:G87"/>
    <mergeCell ref="C102:D102"/>
    <mergeCell ref="E92:F92"/>
    <mergeCell ref="E93:F93"/>
    <mergeCell ref="E94:F94"/>
    <mergeCell ref="E95:F95"/>
    <mergeCell ref="E96:F96"/>
    <mergeCell ref="E97:F97"/>
    <mergeCell ref="E98:F98"/>
    <mergeCell ref="E99:F99"/>
    <mergeCell ref="E100:F100"/>
    <mergeCell ref="E101:F101"/>
    <mergeCell ref="E102:F102"/>
    <mergeCell ref="C97:D97"/>
    <mergeCell ref="C98:D98"/>
    <mergeCell ref="C99:D99"/>
    <mergeCell ref="C100:D100"/>
    <mergeCell ref="C101:D101"/>
    <mergeCell ref="C92:D92"/>
    <mergeCell ref="C93:D93"/>
    <mergeCell ref="C94:D94"/>
    <mergeCell ref="C95:D95"/>
    <mergeCell ref="C96:D96"/>
    <mergeCell ref="F117:G117"/>
    <mergeCell ref="F118:G118"/>
    <mergeCell ref="A116:B116"/>
    <mergeCell ref="A117:B117"/>
    <mergeCell ref="A118:B118"/>
    <mergeCell ref="A114:G114"/>
    <mergeCell ref="A105:G105"/>
    <mergeCell ref="A115:B115"/>
    <mergeCell ref="F115:G115"/>
    <mergeCell ref="F116:G116"/>
    <mergeCell ref="A107:G107"/>
    <mergeCell ref="A110:G110"/>
    <mergeCell ref="A120:G120"/>
    <mergeCell ref="A122:G122"/>
    <mergeCell ref="A186:G186"/>
    <mergeCell ref="A137:G137"/>
    <mergeCell ref="A151:G151"/>
    <mergeCell ref="A300:G300"/>
    <mergeCell ref="A306:G306"/>
    <mergeCell ref="D304:F304"/>
    <mergeCell ref="D301:F301"/>
    <mergeCell ref="D302:F302"/>
    <mergeCell ref="D303:F303"/>
    <mergeCell ref="C152:C172"/>
    <mergeCell ref="D152:D172"/>
    <mergeCell ref="E152:E172"/>
    <mergeCell ref="F152:F172"/>
    <mergeCell ref="E320:F320"/>
    <mergeCell ref="E321:F321"/>
    <mergeCell ref="C320:D320"/>
    <mergeCell ref="C321:D321"/>
    <mergeCell ref="A315:G315"/>
    <mergeCell ref="A316:G316"/>
    <mergeCell ref="C317:D317"/>
    <mergeCell ref="E317:F317"/>
    <mergeCell ref="C319:D319"/>
    <mergeCell ref="E319:F319"/>
    <mergeCell ref="E323:F323"/>
    <mergeCell ref="C324:D324"/>
    <mergeCell ref="E324:F324"/>
    <mergeCell ref="C325:D325"/>
    <mergeCell ref="E325:F325"/>
    <mergeCell ref="C326:D326"/>
    <mergeCell ref="E326:F326"/>
    <mergeCell ref="C327:D327"/>
    <mergeCell ref="E327:F327"/>
    <mergeCell ref="D337:E337"/>
    <mergeCell ref="D338:E338"/>
    <mergeCell ref="A337:B337"/>
    <mergeCell ref="A338:B338"/>
    <mergeCell ref="A333:G333"/>
    <mergeCell ref="A334:B334"/>
    <mergeCell ref="D334:E334"/>
    <mergeCell ref="A336:B336"/>
    <mergeCell ref="D336:E336"/>
    <mergeCell ref="C341:D341"/>
    <mergeCell ref="C342:D342"/>
    <mergeCell ref="C343:D343"/>
    <mergeCell ref="A339:G339"/>
    <mergeCell ref="C340:D340"/>
    <mergeCell ref="F340:G340"/>
    <mergeCell ref="F341:G341"/>
    <mergeCell ref="F342:G342"/>
    <mergeCell ref="A344:G344"/>
    <mergeCell ref="A346:G346"/>
    <mergeCell ref="A347:G347"/>
    <mergeCell ref="C348:E348"/>
    <mergeCell ref="F348:G348"/>
    <mergeCell ref="F343:G343"/>
    <mergeCell ref="A351:G351"/>
    <mergeCell ref="C352:E352"/>
    <mergeCell ref="F352:G352"/>
    <mergeCell ref="C353:E353"/>
    <mergeCell ref="F353:G353"/>
    <mergeCell ref="C349:E349"/>
    <mergeCell ref="C350:E350"/>
    <mergeCell ref="F349:G349"/>
    <mergeCell ref="F350:G350"/>
    <mergeCell ref="A359:G359"/>
    <mergeCell ref="C360:E360"/>
    <mergeCell ref="F360:G360"/>
    <mergeCell ref="C361:E361"/>
    <mergeCell ref="F361:G361"/>
    <mergeCell ref="C362:E362"/>
    <mergeCell ref="F362:G362"/>
    <mergeCell ref="C354:E354"/>
    <mergeCell ref="F354:G354"/>
    <mergeCell ref="C355:E355"/>
    <mergeCell ref="F355:G355"/>
    <mergeCell ref="C356:E356"/>
    <mergeCell ref="F356:G356"/>
    <mergeCell ref="F371:G371"/>
    <mergeCell ref="C372:E372"/>
    <mergeCell ref="F372:G372"/>
    <mergeCell ref="A367:G367"/>
    <mergeCell ref="C368:E368"/>
    <mergeCell ref="F368:G368"/>
    <mergeCell ref="C369:E369"/>
    <mergeCell ref="F369:G369"/>
    <mergeCell ref="C363:E363"/>
    <mergeCell ref="F363:G363"/>
    <mergeCell ref="C364:E364"/>
    <mergeCell ref="F364:G364"/>
    <mergeCell ref="A391:G391"/>
    <mergeCell ref="A35:D35"/>
    <mergeCell ref="A36:D36"/>
    <mergeCell ref="A37:D37"/>
    <mergeCell ref="A38:D38"/>
    <mergeCell ref="E35:G35"/>
    <mergeCell ref="E36:G36"/>
    <mergeCell ref="E37:G37"/>
    <mergeCell ref="E38:G38"/>
    <mergeCell ref="A184:G184"/>
    <mergeCell ref="F119:G119"/>
    <mergeCell ref="A119:B119"/>
    <mergeCell ref="A200:G200"/>
    <mergeCell ref="A202:G202"/>
    <mergeCell ref="A386:C386"/>
    <mergeCell ref="A387:C387"/>
    <mergeCell ref="A388:C388"/>
    <mergeCell ref="D386:G386"/>
    <mergeCell ref="D387:G387"/>
    <mergeCell ref="D388:G388"/>
    <mergeCell ref="A384:G384"/>
    <mergeCell ref="A385:C385"/>
    <mergeCell ref="A389:G389"/>
    <mergeCell ref="A103:G103"/>
    <mergeCell ref="A357:G357"/>
    <mergeCell ref="A365:G365"/>
    <mergeCell ref="A373:G373"/>
    <mergeCell ref="A382:G382"/>
    <mergeCell ref="A331:G331"/>
    <mergeCell ref="A375:G375"/>
    <mergeCell ref="F376:G376"/>
    <mergeCell ref="A124:G124"/>
    <mergeCell ref="A318:G318"/>
    <mergeCell ref="A335:G335"/>
    <mergeCell ref="A129:A130"/>
    <mergeCell ref="G129:G130"/>
    <mergeCell ref="A132:A134"/>
    <mergeCell ref="A322:G322"/>
    <mergeCell ref="C323:D323"/>
    <mergeCell ref="C376:E376"/>
    <mergeCell ref="C377:E377"/>
    <mergeCell ref="F377:G377"/>
    <mergeCell ref="C370:E370"/>
    <mergeCell ref="F370:G370"/>
    <mergeCell ref="C371:E371"/>
    <mergeCell ref="D385:G385"/>
    <mergeCell ref="C378:E378"/>
    <mergeCell ref="C379:E379"/>
    <mergeCell ref="C380:E380"/>
    <mergeCell ref="C381:E381"/>
    <mergeCell ref="F378:G378"/>
    <mergeCell ref="F379:G379"/>
    <mergeCell ref="F380:G380"/>
    <mergeCell ref="F381:G381"/>
  </mergeCells>
  <phoneticPr fontId="3" type="noConversion"/>
  <hyperlinks>
    <hyperlink ref="A22" r:id="rId1" display="https://www.mic.gov.py/mic/w/mic/pdf/188.2021.pdf     " xr:uid="{E7036723-0800-4B25-A029-837747BA6D1C}"/>
    <hyperlink ref="A42" r:id="rId2" xr:uid="{0A19D4D5-5268-4D79-A0B5-0FA0E7B8A634}"/>
    <hyperlink ref="A44" r:id="rId3" xr:uid="{5A5CEF43-D6E4-43E5-ADC3-DAE918CACC16}"/>
    <hyperlink ref="E75" r:id="rId4" xr:uid="{EDA8CF5F-B598-45D8-94C6-D0333EC85F73}"/>
    <hyperlink ref="E76" r:id="rId5" xr:uid="{C07C8927-AAE4-494E-8C4B-19B6328A29E5}"/>
    <hyperlink ref="E77" r:id="rId6" xr:uid="{B3F02B86-1A85-4C23-AC0B-72BA09F624E1}"/>
    <hyperlink ref="G91" r:id="rId7" xr:uid="{92831F5D-5E58-4871-9397-2A6B9FA77A3B}"/>
    <hyperlink ref="G92" r:id="rId8" xr:uid="{D0AF78D1-12EB-417B-B690-F845BEF4215A}"/>
    <hyperlink ref="G93" r:id="rId9" xr:uid="{B42849F8-AA22-4FF0-B295-D33C909D00C5}"/>
    <hyperlink ref="G145" r:id="rId10" xr:uid="{730E71ED-17E2-4992-B088-F2BF895C9FBA}"/>
    <hyperlink ref="G146" r:id="rId11" xr:uid="{A2C905A3-859C-4858-90B3-DDD510D498AB}"/>
    <hyperlink ref="G147" r:id="rId12" xr:uid="{ADD137B9-F709-4117-BBE0-557278D9B362}"/>
    <hyperlink ref="G148" r:id="rId13" display="http://datos.vue.gov.py/registros/datos" xr:uid="{DAE0602C-BD80-4E78-9856-26DEE113DDA4}"/>
    <hyperlink ref="G150" r:id="rId14" display="https://www.mic.gov.py/exporta_facil/" xr:uid="{18B5F107-A5F0-442D-BCA8-AAE59C5E4B2D}"/>
    <hyperlink ref="G290" r:id="rId15" xr:uid="{C41878B1-2734-4AC4-8C30-FF1D4BDC6E1B}"/>
    <hyperlink ref="G301" r:id="rId16" display="https://drive.google.com/drive/folders/1AgHnCG7_N43VMBWgaoTCFe4vU_sA7I5b?usp=sharing" xr:uid="{5C2D9881-0896-489D-9A62-C36E6B167949}"/>
    <hyperlink ref="F349" r:id="rId17" xr:uid="{DA7F452B-2A04-4897-91A1-010C631EEF5C}"/>
    <hyperlink ref="F353" r:id="rId18" xr:uid="{8CD2D016-A81F-47BB-B157-48CE9FB33C94}"/>
    <hyperlink ref="F361" r:id="rId19" xr:uid="{71F84D8A-90C0-4F60-83AF-F6EBD1EEEEB7}"/>
    <hyperlink ref="F362" r:id="rId20" xr:uid="{A0C9B0BB-F4C3-4370-A684-58AD5F4F6943}"/>
    <hyperlink ref="F363" r:id="rId21" xr:uid="{B09D5F85-CAB9-4276-B0CB-24C2ABB66698}"/>
    <hyperlink ref="F341" r:id="rId22" xr:uid="{22F26EFA-FC91-45E0-9AF6-6B4B83630CB9}"/>
    <hyperlink ref="E60" r:id="rId23" xr:uid="{879ED3E9-7034-4E32-BC2E-333E83526CE1}"/>
    <hyperlink ref="G53" r:id="rId24" xr:uid="{AE4D145A-9E0C-46E2-B054-CCB86314AFD5}"/>
    <hyperlink ref="G181" r:id="rId25" display="https://micpy-my.sharepoint.com/:b:/g/personal/ggamarra_mic_gov_py/Ec2eT1sTWnJHjxKRqgPy1zIBpH0qLiP2qjLFHkguePU8gg?e=MHKBj0" xr:uid="{0AE35A48-84D1-415F-8A79-C958451E5CB8}"/>
    <hyperlink ref="G183" r:id="rId26" display="https://micpy-my.sharepoint.com/personal/admorel_mic_gov_py/_layouts/15/onedrive.aspx?login_hint=admorel%40mic%2Egov%2Epy&amp;id=%2Fpersonal%2Fadmorel%5Fmic%5Fgov%5Fpy%2FDocuments%2FEvidencias%20Informe%20Parcial%20Rendici%C3%B3n%20de%20Cuentas%201er%2E%20Trimestre%202022" xr:uid="{45962BCB-AB75-47C7-ADAD-D68B315801CB}"/>
    <hyperlink ref="G309" r:id="rId27" xr:uid="{86E994AE-CD22-46B9-B0D1-9198569100D2}"/>
    <hyperlink ref="G310" r:id="rId28" xr:uid="{29EFDCDB-863C-4E99-A221-F1A81CC7209D}"/>
    <hyperlink ref="G320" r:id="rId29" xr:uid="{0CB1FF41-D4D4-4DAA-AEC1-D8DC3B093E36}"/>
    <hyperlink ref="F336" r:id="rId30" xr:uid="{90173AA5-8DAB-4E30-A561-06A569FC6242}"/>
    <hyperlink ref="G138" r:id="rId31" xr:uid="{DE288873-E4BE-47A4-B95F-8224D38DC5EC}"/>
    <hyperlink ref="G125" r:id="rId32" xr:uid="{1AB49F7B-A13A-461D-9595-A63FDD769550}"/>
    <hyperlink ref="G126" r:id="rId33" xr:uid="{CF0B0FAD-0004-4DE3-B3FE-6BE30960C037}"/>
    <hyperlink ref="G127" r:id="rId34" xr:uid="{708FC35D-461B-486A-B0B2-656AB571D859}"/>
    <hyperlink ref="G128" r:id="rId35" xr:uid="{EA1FFEA0-2642-49A5-8BD3-DAABC0D339A5}"/>
    <hyperlink ref="G129:G130" r:id="rId36" display="INFORMACION PROVEIDA POR SUACE" xr:uid="{798DA304-91F9-4AEF-A9B3-814219295D06}"/>
    <hyperlink ref="G131" r:id="rId37" xr:uid="{42E3FE13-3EF2-49E2-94DC-2FF1225117AD}"/>
    <hyperlink ref="G133:G134" r:id="rId38" display="maquila y dgfi" xr:uid="{63B2DE31-2B0E-4489-826A-BB677944B6AD}"/>
    <hyperlink ref="G132" r:id="rId39" xr:uid="{C58B7061-2223-457F-87A6-AE8B3F071223}"/>
    <hyperlink ref="G48" r:id="rId40" xr:uid="{0BA6B82D-8993-4EAB-99D3-69EA990EF5F4}"/>
    <hyperlink ref="G49" r:id="rId41" xr:uid="{21ECB1E6-8834-44F9-8C48-465580259DC5}"/>
    <hyperlink ref="G329" r:id="rId42" xr:uid="{9B1095A4-0ACA-490D-BBC3-D4FED7BE2F89}"/>
    <hyperlink ref="G330" r:id="rId43" xr:uid="{C49C0939-55F7-4929-9F57-42CB73C781B0}"/>
    <hyperlink ref="G52" r:id="rId44" xr:uid="{8D761A79-42CC-4147-980A-BA05C5169115}"/>
    <hyperlink ref="E59" r:id="rId45" xr:uid="{38E7AF47-FF90-40BF-BDCE-8E866274BEEA}"/>
    <hyperlink ref="G51" r:id="rId46" xr:uid="{9C75A812-2F90-4840-9AAB-CE9FCA29906D}"/>
    <hyperlink ref="G323" r:id="rId47" xr:uid="{DF75052B-2F52-4E0A-817C-CC22FEF208B9}"/>
    <hyperlink ref="G324:G327" r:id="rId48" display="Correos electrónicos circulados, informes de reuniones internacionales." xr:uid="{1CC4147E-EEB8-480A-9FDB-6360ACCD5B99}"/>
    <hyperlink ref="G46" r:id="rId49" display="https://micpy-my.sharepoint.com/personal/bianca_balbuena_mic_gov_py/_layouts/15/onedrive.aspx?id=%2Fpersonal%2Fbianca%5Fbalbuena%5Fmic%5Fgov%5Fpy%2FDocuments%2FAVANCE%20DE%20METAS%20%2D%202022%2FCNIME%2FINDICADORES%20DEL%20PEI%20%2D%20MAQUILA%20META%202022%20%2D%20Maquila%2Epdf&amp;parent=%2Fpersonal%2Fbianca%5Fbalbuena%5Fmic%5Fgov%5Fpy%2FDocuments%2FAVANCE%20DE%20METAS%20%2D%202022%2FCNIME&amp;wdLOR=c7689C831%2D922F%2D4012%2D87A5%2DA4ED765EBFFB&amp;ga=1" xr:uid="{41075DB6-829B-488F-8D7D-6E70C6AA48E5}"/>
    <hyperlink ref="G47" r:id="rId50" xr:uid="{AF25B828-316A-41F4-A070-938D5FE2BCE6}"/>
  </hyperlinks>
  <pageMargins left="0.25" right="0.25" top="0.75" bottom="0.75" header="0.3" footer="0.3"/>
  <pageSetup paperSize="190" scale="80" orientation="landscape" r:id="rId51"/>
  <drawing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Giannina Rios</cp:lastModifiedBy>
  <cp:lastPrinted>2022-04-08T15:55:05Z</cp:lastPrinted>
  <dcterms:created xsi:type="dcterms:W3CDTF">2020-06-23T19:35:00Z</dcterms:created>
  <dcterms:modified xsi:type="dcterms:W3CDTF">2022-04-08T18:38:42Z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