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bruno.cespedes\Desktop\Rendicion de Cuentas al Ciudadano\2° informe\"/>
    </mc:Choice>
  </mc:AlternateContent>
  <xr:revisionPtr revIDLastSave="0" documentId="13_ncr:1_{4539C37F-2214-4069-8953-8351539E7703}" xr6:coauthVersionLast="45" xr6:coauthVersionMax="45" xr10:uidLastSave="{00000000-0000-0000-0000-000000000000}"/>
  <bookViews>
    <workbookView xWindow="4320" yWindow="3405" windowWidth="12960" windowHeight="8955" xr2:uid="{00000000-000D-0000-FFFF-FFFF00000000}"/>
  </bookViews>
  <sheets>
    <sheet name="1 Presentacion  " sheetId="2" r:id="rId1"/>
    <sheet name="3 Plan 3.1 3.2" sheetId="3" r:id="rId2"/>
    <sheet name="4-4.1-4.2.-4.3" sheetId="7" r:id="rId3"/>
    <sheet name=" 4.4 Proyecto y Programas 4.5" sheetId="4" r:id="rId4"/>
    <sheet name="4.6 Servicios o Productos M" sheetId="1" r:id="rId5"/>
    <sheet name=" 4.7 Contrataciones" sheetId="5" r:id="rId6"/>
    <sheet name="4.8 Ejecución Financiera" sheetId="8" r:id="rId7"/>
    <sheet name=" 4.9 Fortalecimiento I." sheetId="13" r:id="rId8"/>
    <sheet name="5  Canales Particip - (Rediex) " sheetId="6" r:id="rId9"/>
    <sheet name="5.3 UTA" sheetId="10" r:id="rId10"/>
    <sheet name="6 Auditoria" sheetId="11" r:id="rId11"/>
  </sheets>
  <externalReferences>
    <externalReference r:id="rId12"/>
  </externalReferences>
  <definedNames>
    <definedName name="_xlnm.Print_Area" localSheetId="3">' 4.4 Proyecto y Programas 4.5'!$A$12:$G$17</definedName>
    <definedName name="_xlnm.Print_Area" localSheetId="5">' 4.7 Contrataciones'!$A$1:$F$24</definedName>
    <definedName name="_xlnm.Print_Area" localSheetId="7">' 4.9 Fortalecimiento I.'!$A$1:$F$4</definedName>
    <definedName name="_xlnm.Print_Area" localSheetId="0">'1 Presentacion  '!$A$3:$K$39</definedName>
    <definedName name="_xlnm.Print_Area" localSheetId="1">'3 Plan 3.1 3.2'!$A$1:$I$13</definedName>
    <definedName name="_xlnm.Print_Area" localSheetId="4">'4.6 Servicios o Productos M'!$A$2:$H$65</definedName>
    <definedName name="_xlnm.Print_Area" localSheetId="6">'4.8 Ejecución Financiera'!$A$1:$G$77</definedName>
    <definedName name="_xlnm.Print_Area" localSheetId="2">'4-4.1-4.2.-4.3'!$A$1:$E$26</definedName>
    <definedName name="_xlnm.Print_Area" localSheetId="8">'5  Canales Particip - (Rediex) '!$A$1:$E$38</definedName>
    <definedName name="_xlnm.Print_Area" localSheetId="9">'5.3 UTA'!$A$1:$E$4</definedName>
    <definedName name="_xlnm.Print_Area" localSheetId="10">'6 Auditoria'!$A$1:$C$40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6" i="6"/>
  <c r="A5" i="6"/>
  <c r="F59" i="8" l="1"/>
  <c r="F58" i="8"/>
  <c r="F57" i="8" s="1"/>
  <c r="E57" i="8"/>
  <c r="D57" i="8"/>
  <c r="F56" i="8"/>
  <c r="F55" i="8"/>
  <c r="F54" i="8"/>
  <c r="F53" i="8"/>
  <c r="F52" i="8"/>
  <c r="F51" i="8"/>
  <c r="F50" i="8"/>
  <c r="F49" i="8"/>
  <c r="F48" i="8"/>
  <c r="F47" i="8"/>
  <c r="E46" i="8"/>
  <c r="D46" i="8"/>
  <c r="F45" i="8"/>
  <c r="F44" i="8"/>
  <c r="F43" i="8"/>
  <c r="F42" i="8"/>
  <c r="F41" i="8"/>
  <c r="F40" i="8" s="1"/>
  <c r="E40" i="8"/>
  <c r="D40" i="8"/>
  <c r="F39" i="8"/>
  <c r="F38" i="8"/>
  <c r="F37" i="8"/>
  <c r="F36" i="8"/>
  <c r="F35" i="8"/>
  <c r="F34" i="8"/>
  <c r="F32" i="8" s="1"/>
  <c r="F33" i="8"/>
  <c r="E32" i="8"/>
  <c r="D32" i="8"/>
  <c r="F31" i="8"/>
  <c r="F30" i="8"/>
  <c r="F29" i="8"/>
  <c r="F28" i="8"/>
  <c r="F27" i="8"/>
  <c r="F26" i="8"/>
  <c r="F25" i="8"/>
  <c r="F24" i="8"/>
  <c r="F23" i="8"/>
  <c r="F22" i="8"/>
  <c r="E21" i="8"/>
  <c r="D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 s="1"/>
  <c r="E3" i="8"/>
  <c r="D3" i="8"/>
  <c r="E60" i="8" l="1"/>
  <c r="F21" i="8"/>
  <c r="F60" i="8" s="1"/>
  <c r="F46" i="8"/>
  <c r="D60" i="8"/>
</calcChain>
</file>

<file path=xl/sharedStrings.xml><?xml version="1.0" encoding="utf-8"?>
<sst xmlns="http://schemas.openxmlformats.org/spreadsheetml/2006/main" count="849" uniqueCount="627">
  <si>
    <t>Qué es la institución (en lenguaje sencillo, menos de 100 palabras)</t>
  </si>
  <si>
    <t>3.2 Plan de Rendición de Cuentas. (Describir los motivos de la selección temática en menos de 100 palabras y exponer si existió participación ciudadana en el proceso. Vincular la selección con el POI, PEI, PND2030 y ODS). (Adjuntar el plan para la descarga en formato pdf Establecer el link de acceso directo).</t>
  </si>
  <si>
    <t>Priorización</t>
  </si>
  <si>
    <t>Tema / Descripción</t>
  </si>
  <si>
    <t>Vinculación POI, PEI, PND, ODS.</t>
  </si>
  <si>
    <t>Justificaciones</t>
  </si>
  <si>
    <t xml:space="preserve">Evidencia </t>
  </si>
  <si>
    <t>1°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</si>
  <si>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</si>
  <si>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</si>
  <si>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</si>
  <si>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</si>
  <si>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</si>
  <si>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</si>
  <si>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</si>
  <si>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</si>
  <si>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4.5 Proyectos y Programas no Ejecutados (listado referencial, aporyarse en gráficos ilustrativos)</t>
  </si>
  <si>
    <t>Dificultades (Breve Descripción)</t>
  </si>
  <si>
    <t>Financieras</t>
  </si>
  <si>
    <t>De Gestión</t>
  </si>
  <si>
    <t>Externas</t>
  </si>
  <si>
    <t>Otras</t>
  </si>
  <si>
    <t>Resultados Logrados</t>
  </si>
  <si>
    <t>Evidencia (Informe de Avance de Metas - SPR)</t>
  </si>
  <si>
    <t>Selección y Desarrollo de competencias para equipo negociador del MIC</t>
  </si>
  <si>
    <t>Participación en Reuniones de negociaciones de acceso a mercados de bienes y servicios.</t>
  </si>
  <si>
    <t>Actualización continua de las Notificaciones sobre Obstáculos Técnicos al Comercio (a través del Sistema Nacional de Información y Notificación - SNIN)</t>
  </si>
  <si>
    <t>Remisión de notificaciones sobre Defensa Comercial</t>
  </si>
  <si>
    <t>Contar con equipo negociador capacitado y comprometido</t>
  </si>
  <si>
    <t>Lograr participar en todas las reuniones de negociaciones requeridas</t>
  </si>
  <si>
    <t>Mantener actualizado a los interesados sore temas relacionados a Defensa Comercial</t>
  </si>
  <si>
    <t>Mantener actualizados a los exportadores e interesados sobre notificaciones de OTC</t>
  </si>
  <si>
    <t>Empresas, Industrias y la cuidadanía en general</t>
  </si>
  <si>
    <t>No se ha podido realizar considerando la situación COVID</t>
  </si>
  <si>
    <t>Socialización de notificaciones consideradas de interés nacional</t>
  </si>
  <si>
    <t> http://www.snin.gov.py</t>
  </si>
  <si>
    <t>Difundir oportunidades generadas a partir de acuerdos comerciales.</t>
  </si>
  <si>
    <t>Proveer información sectorial sobre aranceles aduaneros, reglamentación técnica, reglas de origen, defensa comercial entre otros</t>
  </si>
  <si>
    <t>Desarrollar estudios sectoriales con propuestas de políticas públicas orientadas incrementar la competitividad del mercado interno nacional</t>
  </si>
  <si>
    <t>Diseñar una red de mercados departamentales</t>
  </si>
  <si>
    <t>Desarrollo de un sistema de información práctica periódica y permanente de acuerdos internacionales para emprendedores</t>
  </si>
  <si>
    <t>Emisión y Visación de Certificados de Origen para la exportación</t>
  </si>
  <si>
    <t>Licencias Previas de Exportación (Petit Grain- Productos Siderúrgicos – Desechos de Aluminio, Cobre y Bronce, tapa bocas, alcohol en gel y telas sin tejer para tapa bocas)</t>
  </si>
  <si>
    <t>Visación de documentos para la exportación</t>
  </si>
  <si>
    <t>Investigaciones y consultas sobre origen de los productos exportados y otros</t>
  </si>
  <si>
    <t>Trámites electrónicos realizados por medio del Sistema VUE/MIC</t>
  </si>
  <si>
    <t>Registros de Importación</t>
  </si>
  <si>
    <t>Licencias Previas de Importación</t>
  </si>
  <si>
    <t>Habilitaciones de Estaciones de Servicios para comercialización de combustibles líquidos, lubricantes, GLP y biocombustibles.</t>
  </si>
  <si>
    <t>Registro de empresas importadoras de lubricantes</t>
  </si>
  <si>
    <t>Registro de productos lubricantes</t>
  </si>
  <si>
    <t>Fiscalización de estaciones de servicios que comercializan combustibles líquidos, lubricantes, GLP y biocombustibles</t>
  </si>
  <si>
    <t xml:space="preserve">Licencias Previas de Importación (VUI) </t>
  </si>
  <si>
    <t>Registro de Prestadores de Servicios.</t>
  </si>
  <si>
    <t>Fiscalizaciones de prestadores de servicios.</t>
  </si>
  <si>
    <t>Inspecciones a las empresas prestadoras de servicios de certificación (PSC) y proveedores señalados por la ley de comercio electrónico</t>
  </si>
  <si>
    <t>Administración y control de la infraestructura tecnológica de la AC raíz</t>
  </si>
  <si>
    <t>Control del Sitio web del MIC y de PSC</t>
  </si>
  <si>
    <t>Actualización de normativas relacionadas a la ley de firma digital</t>
  </si>
  <si>
    <t>Articular acciones con los sectores público y privado, adecuadas a cada sector económico para incrementar la competitividad.</t>
  </si>
  <si>
    <t>Promover cadenas de valor y asociatividad</t>
  </si>
  <si>
    <r>
      <t xml:space="preserve">Autorizar licencias de exportación, en el marco del Acuerdo de la OMC y del Acuerdo de Facilitación al Comercio. </t>
    </r>
    <r>
      <rPr>
        <strike/>
        <sz val="10"/>
        <rFont val="Trebuchet MS"/>
        <family val="2"/>
      </rPr>
      <t/>
    </r>
  </si>
  <si>
    <t>Emitir y visar solicitudes de Certificados de Origen y ocumentaciones para exportación.  Analizar y recomendar la norma de origen teniendo en cuenta el proceso productivo y el resto de las documentaciones.</t>
  </si>
  <si>
    <t>Empresas exportadoras</t>
  </si>
  <si>
    <t>Visar documentos requeridos para la exportación</t>
  </si>
  <si>
    <t>Investigar cuestiones relacionadas a la aplicación y el cumplimiento del Régimen de Origen de los diferentes Acuerdos integrados por nuestro país ya sea en forma Bilateral, Regional o Multilateral.
Gestionar documentaciones relacionadas a operaciones de Comercio Exterior</t>
  </si>
  <si>
    <t>Empresas exportadoras y ciudadanía en general</t>
  </si>
  <si>
    <t>Proporcionar un sistema eficiente a fin de realizar todas las tramitaciones del MIC de manera electrónica</t>
  </si>
  <si>
    <t>Empresas, Industrias y ciudadanía en general</t>
  </si>
  <si>
    <t>Trámites totalmente electrónicos</t>
  </si>
  <si>
    <t>Activar los mecanismos de seguimiento y control del comercio de bienes y servicios</t>
  </si>
  <si>
    <t>Empresas y ciudadanía en general</t>
  </si>
  <si>
    <t xml:space="preserve">Seguimiento y control del comercio de bienes y servicios </t>
  </si>
  <si>
    <t>Estado Inicial en los Sectores de Yerba Mate y Caña Dulce debido a las medidas tomadas ante la Pandemia del COVID-19</t>
  </si>
  <si>
    <t>En estado inicial de Desarrollo de Mercados debido a las medidas tomadas ante la Pandemia del COVID-19</t>
  </si>
  <si>
    <t>GESTION MISIONAL Y ESTRATEGICA</t>
  </si>
  <si>
    <t>PEI/PND 2030/ ODS</t>
  </si>
  <si>
    <t>SE ADJUNTAN  LOS PLANES MENCIONADOS</t>
  </si>
  <si>
    <t>MIPYMES y Emprendedores</t>
  </si>
  <si>
    <t>Asistencia Técnica a MIPYMES</t>
  </si>
  <si>
    <t>------------------------</t>
  </si>
  <si>
    <t>Proyecto de Mejora de las Capacidades Empresariales de las MIPYMES/ BID 3354/OC-PR-3</t>
  </si>
  <si>
    <t>MIPYMES del sector industrial</t>
  </si>
  <si>
    <t>Mejorar la competividad de las MIPYMES con enfasis en el fortalecimiento del sector industrial</t>
  </si>
  <si>
    <t>Programa de Competividad Microempresarial - PCM - Presupuesto 2019 (en ejecución 2020)</t>
  </si>
  <si>
    <t>4.4 Proyectos y Programas Ejecutados a la fecha del Informe</t>
  </si>
  <si>
    <t>Registro de Apeprtura de Empresas</t>
  </si>
  <si>
    <t>potenciales empresarios, profesionales y otros</t>
  </si>
  <si>
    <t>Constancia del Inversionistas</t>
  </si>
  <si>
    <t>Facilitar proceso de obtención de Carnet de Radicacion de los inversionistas</t>
  </si>
  <si>
    <t>potenciales inversionistas</t>
  </si>
  <si>
    <t>72 horas</t>
  </si>
  <si>
    <t>Empresas industriales dentro del territorio nacional</t>
  </si>
  <si>
    <t>Se adjunta informe del sistema VUE</t>
  </si>
  <si>
    <t>Incrementar la Inversión extranjera Directa (IED)</t>
  </si>
  <si>
    <t xml:space="preserve">Alcance  Nacional </t>
  </si>
  <si>
    <t xml:space="preserve">0- A raíz de la Pandemia, no se pudo realizar viajes de promociones  </t>
  </si>
  <si>
    <t>Ninguno</t>
  </si>
  <si>
    <t>Incrementar la Inversión local</t>
  </si>
  <si>
    <t>Fortalecer Sectores económicos (industriales, comercios y de servicios) que apunten a diversificar la oferta exportable.</t>
  </si>
  <si>
    <t>Sistema Automatizado  SAM WEB - CNIME</t>
  </si>
  <si>
    <t>Otorgar los beneficios de la Ley N° 60/90 a la instalación de nuevas industrias o ampliación de industrias existentes.</t>
  </si>
  <si>
    <t>Consecuencia a la coyuntura originada por la pandemia a causa del virus COVID-19.</t>
  </si>
  <si>
    <t xml:space="preserve">Liberación de aranceles a la importación de materias primas para las industrias nacionales </t>
  </si>
  <si>
    <t>  3.967  </t>
  </si>
  <si>
    <t>Empresas industriales</t>
  </si>
  <si>
    <t>Industrias del sector automotriz nacional</t>
  </si>
  <si>
    <t>Certificados de Producto y Empleo Nacional</t>
  </si>
  <si>
    <t>Beneficio de margen del 20% a las induustrias nacionales para las contrataciones del sector público</t>
  </si>
  <si>
    <t>Productos y servicios nacionales</t>
  </si>
  <si>
    <t>Empresas registradas a traves del SISTEMA UNIFICADO DE APERTURA Y CIERRE DE EMPRESAS - SUACE</t>
  </si>
  <si>
    <t xml:space="preserve">Ley N° 60/90: Incentivos a la inversión nacional y extranjera </t>
  </si>
  <si>
    <t xml:space="preserve"> Liberación de aranceles a la importación de partes y piezas para las industrias de ensamblado</t>
  </si>
  <si>
    <t>Incentivo para la industria automotriz</t>
  </si>
  <si>
    <t>Incentivo para el desarrollo industrial</t>
  </si>
  <si>
    <t>Acompañamiento a delegaciones oficiales en reuniones, rueda de negocios y actividades similares. Atención a empresarios interesados.</t>
  </si>
  <si>
    <t>Interacción inter institucional para lograr la correcta aplicación de los beneficios del régimen Maquila</t>
  </si>
  <si>
    <t>Identificar nuevos sectores Maquiladores</t>
  </si>
  <si>
    <t>Verificación, seguimiento y control a las industrias beneficiadas con los incentivos entregados(destino y uso)</t>
  </si>
  <si>
    <t>VICEMINISTERIO DE MIPYMES</t>
  </si>
  <si>
    <t>VICEMINISTERIO DE INDUSTRIA</t>
  </si>
  <si>
    <t>VICEMINISTERIO DE COMERCIO</t>
  </si>
  <si>
    <t>LAS EVIDENCIAS SE ENCUENTRAN EN LA CARPETA DE EVIDENCIAS QUE SERÁ ADJUNTADA</t>
  </si>
  <si>
    <t xml:space="preserve">El Ministerio de Industria y Comercio (MIC), es una Institución que tiene como misión promover políticas públicas que apuntalen el desarrollo sostenible del sector empresarial; a través del incremento de su competitividad.
En su rol estratégico en la promoción del desarrollo actúa promoviendo sectores específicos dentro del sector industrial comercial y de servicios, propicia la atracción de inversiones nacionales y extranjeras, contribuye a la diversificación la oferta exportable abriendo mercados en el exterior. Asimismo, actúa promocionando la formalización y modernización de las MIPYMES a fin de que éstas tengan un aporte positivo a la economía y permitan la creación de empleos  y la reducción de la pobreza.                                        </t>
  </si>
  <si>
    <t>PND 2030</t>
  </si>
  <si>
    <t>PEI MIC al 2023</t>
  </si>
  <si>
    <t>OE4: Fortalecer sectores económicos (industriales, de comercio y de servicios) que apunten a diversificar la oferta exportable.</t>
  </si>
  <si>
    <t>Contribuir a incrementar la inversión extranjera directa en Paraguay, con un enfoque sectorial que promueva la generación de empleo.</t>
  </si>
  <si>
    <t>225 Atenciones a Inversionistas</t>
  </si>
  <si>
    <t>Inversionistas</t>
  </si>
  <si>
    <t>SIAF</t>
  </si>
  <si>
    <t>Contribuir al incremento y diversificación de las exportaciones paraguayas.</t>
  </si>
  <si>
    <t xml:space="preserve">30 Atenciones a Empresas Exportadoras </t>
  </si>
  <si>
    <t xml:space="preserve">Empresas Exportadoras </t>
  </si>
  <si>
    <t>Programa de Promoción de Inversiones (BID 3131)</t>
  </si>
  <si>
    <t>Proyecto de Apoyo a los Servicios de Desarrollo Empresarial a las Empresas Exportadoras Paraguayas (BID 3865)</t>
  </si>
  <si>
    <t>ID</t>
  </si>
  <si>
    <t>Objeto</t>
  </si>
  <si>
    <t>Valor del Contrato</t>
  </si>
  <si>
    <t>Proveedor Adjudicado</t>
  </si>
  <si>
    <t>Estado (Ejecución - Finiquitado)</t>
  </si>
  <si>
    <t>Enlace DNCP</t>
  </si>
  <si>
    <t>4.7 Contrataciones realizadas</t>
  </si>
  <si>
    <t>Denominación</t>
  </si>
  <si>
    <t>Dependencia Responsable del Canal de Participación</t>
  </si>
  <si>
    <t>Evidencia (Página Web, Buzón de SQR, Etc.)</t>
  </si>
  <si>
    <t>Taller de Validación del Plan Estratégico Interinstitucional de Diversificación e Incremento del Valor Agregado de las Exportaciones.</t>
  </si>
  <si>
    <t>Desarrollo del Plan Esttratégico con participación activa de los principales referentes del sector empresarial</t>
  </si>
  <si>
    <t>Gabinete Técnico, REDIEX</t>
  </si>
  <si>
    <t>Convocatoria realizada a través de emails remitidos desde cada Plataforma Sectorial de REDIEX, Boletín Semanal MIC, Facebook MIC.</t>
  </si>
  <si>
    <t>Institución:</t>
  </si>
  <si>
    <t>Periodo del informe:</t>
  </si>
  <si>
    <t>Misión institucional</t>
  </si>
  <si>
    <t>3.1. Resolución de Aprobación y Anexo de Plan de Rendición de Cuentas</t>
  </si>
  <si>
    <t>Evidencia (Enlace del documento)</t>
  </si>
  <si>
    <t xml:space="preserve">3.6.1.4 Establecer el Registro Único del MIC (RUMIC)
</t>
  </si>
  <si>
    <t>MIC / CIUDADANIA</t>
  </si>
  <si>
    <t>Procesos Institucionales  en función a criterios técnicos como: Satisfacción de clientes internos y externos, búsqueda de eficiencia y transparencia.</t>
  </si>
  <si>
    <t>Estructura Organizacional diseñada  en función a criterios tales como eficacia, eficiencia, especialización, coordinación, áreas de mando, y normativas legales vigentes.</t>
  </si>
  <si>
    <t>Rediseñar procesos y estructura organizacional con uso de tecnología adecuada y comunicación estratégica.</t>
  </si>
  <si>
    <t xml:space="preserve">Procesos y estructura organizacional </t>
  </si>
  <si>
    <t xml:space="preserve">Promover políticas públicas que apuntalen 
el desarrollo sostenible del sector empresarial; 
a través del incremento de su competitividad. 
</t>
  </si>
  <si>
    <t>Nro.</t>
  </si>
  <si>
    <t>Dependencia</t>
  </si>
  <si>
    <t>Responsable</t>
  </si>
  <si>
    <t>Cargo que Ocupa</t>
  </si>
  <si>
    <t>Unidad de Transparencia y Anticorrupcion - UTA</t>
  </si>
  <si>
    <t>Abg. Maria Ines Cardozo</t>
  </si>
  <si>
    <t>Direccion General de Gabinete del Ministro</t>
  </si>
  <si>
    <t xml:space="preserve">Lic. Giannina Riboldi </t>
  </si>
  <si>
    <t>Directora General de Gabinete de la Ministra</t>
  </si>
  <si>
    <t>Direccion de Comunicación Social</t>
  </si>
  <si>
    <t>Lic. Vanessa Aguilera</t>
  </si>
  <si>
    <t>Directora de Comunicación Social</t>
  </si>
  <si>
    <t>a)</t>
  </si>
  <si>
    <t>b)</t>
  </si>
  <si>
    <t>c)</t>
  </si>
  <si>
    <t>Direccion General de Administracion y Finanzas</t>
  </si>
  <si>
    <t>C.P. Julio Cesar Vera</t>
  </si>
  <si>
    <t>Director General - DGAF</t>
  </si>
  <si>
    <t xml:space="preserve">Direccion de Contabilidad </t>
  </si>
  <si>
    <t>C.P. Hugo Gonzalez</t>
  </si>
  <si>
    <t>Direccion de Talento Humano</t>
  </si>
  <si>
    <t>C.P. Fany Lopez Chavez</t>
  </si>
  <si>
    <t>Directora de Talento Humano</t>
  </si>
  <si>
    <t>d)</t>
  </si>
  <si>
    <t>Direccion General de Asuntos Legales</t>
  </si>
  <si>
    <t>Abg. Giannina Rios</t>
  </si>
  <si>
    <t>Directora General de Asuntos Legales</t>
  </si>
  <si>
    <t>Direccion General de Auditoria Interna</t>
  </si>
  <si>
    <t>Lic. Maria Lucila Delgado</t>
  </si>
  <si>
    <t>e)</t>
  </si>
  <si>
    <t>Directora General de Auditoria Interna</t>
  </si>
  <si>
    <t>Direccion de Auditoria de Gestion</t>
  </si>
  <si>
    <t>Mg. Rosa Elena Blanco</t>
  </si>
  <si>
    <t>Directora de Auditoria de Gestion</t>
  </si>
  <si>
    <t>f)</t>
  </si>
  <si>
    <t>Direccion General de Gabinete Tecnico</t>
  </si>
  <si>
    <t>Lic. Maximo Barreto</t>
  </si>
  <si>
    <t>Director General de Gabinete Tecnico</t>
  </si>
  <si>
    <t>Coordinacion del MECIP</t>
  </si>
  <si>
    <t>Emilce Valdovino</t>
  </si>
  <si>
    <t>Coordinadora MECIP</t>
  </si>
  <si>
    <t>4.1 Nivel de Cumplimiento  de Minimo de Información Disponible - Transparencia Activa Ley 5189 /14</t>
  </si>
  <si>
    <t>Mes</t>
  </si>
  <si>
    <t>Nivel de Cumplimiento (%)</t>
  </si>
  <si>
    <t>Enlace de la SFP</t>
  </si>
  <si>
    <t>Enero</t>
  </si>
  <si>
    <t>Febrero</t>
  </si>
  <si>
    <t>Marzo</t>
  </si>
  <si>
    <t>Abril</t>
  </si>
  <si>
    <t>4.2 Nivel de Cumplimiento  de Minimo de Información Disponible - Transparencia Activa Ley 5282/14</t>
  </si>
  <si>
    <t>Enlace SENAC</t>
  </si>
  <si>
    <t>https://app.powerbi.com/view?r=eyJrIjoiMmJlYjg1YzgtMmQ3Mi00YzVkLWJkOTQtOTE3ZTZkNzVhYTAzIiwidCI6Ijk2ZDUwYjY5LTE5MGQtNDkxYy1hM2U1LWExYWRlYmMxYTg3NSJ9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</si>
  <si>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</si>
  <si>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</si>
  <si>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</si>
  <si>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</si>
  <si>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Enlace Ministerio de Justicia</t>
  </si>
  <si>
    <t>https://informacionpublica.paraguay.gov.py/portal/#!/ciudadano/bandeja-entrada</t>
  </si>
  <si>
    <t>Mayo</t>
  </si>
  <si>
    <t>Junio</t>
  </si>
  <si>
    <t>4.8 Ejecución Financiera (Generar gráfica)</t>
  </si>
  <si>
    <t>Rubro</t>
  </si>
  <si>
    <t>Sub-rubros</t>
  </si>
  <si>
    <t>Presupuestado</t>
  </si>
  <si>
    <t>Ejecutado</t>
  </si>
  <si>
    <t>Saldos</t>
  </si>
  <si>
    <t>Evidencia (Enlace Ley 5189)</t>
  </si>
  <si>
    <t>4.9 Fortalecimiento Institucional (Normativas, Estructura Interna, Infraestructura, adquisiciones, etc. En el trimestre, periodo del Informe)</t>
  </si>
  <si>
    <t>Descripción del Fortalecimiento</t>
  </si>
  <si>
    <t>Costo de Inversión</t>
  </si>
  <si>
    <t>Descripción del Beneficio</t>
  </si>
  <si>
    <t>Evidencia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</si>
  <si>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</si>
  <si>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</si>
  <si>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</si>
  <si>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</si>
  <si>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</si>
  <si>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</si>
  <si>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</si>
  <si>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</si>
  <si>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</si>
  <si>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Supuesta infracción a leyes especiales - Combustibles</t>
  </si>
  <si>
    <t>http://ssps.senac.gov.py/ssps/faces/secure/casos/visualizarInvestigacionPreliminar.xhtml</t>
  </si>
  <si>
    <t>Link al Panel de Denuncia de la SENAC</t>
  </si>
  <si>
    <t>6- Control Interno y Externo</t>
  </si>
  <si>
    <t>Informes de Auditorias Internas y Auditorías Externas en el Trimestre</t>
  </si>
  <si>
    <t>Auditorias Financieras</t>
  </si>
  <si>
    <t>Nro. de Informe</t>
  </si>
  <si>
    <t>Evidencia (Enlace Ley 5282/14)</t>
  </si>
  <si>
    <t>Auditorias de Gestión</t>
  </si>
  <si>
    <t>Otros tipos de Auditoria</t>
  </si>
  <si>
    <t>Planes de Mejoramiento elaborados en el Trimestre</t>
  </si>
  <si>
    <t>Informe de referencia</t>
  </si>
  <si>
    <t>Evidencia (Adjuntar Documento)</t>
  </si>
  <si>
    <t>http://www.mic.gov.py/mic/w/mic/pdf/inciso_c/sueldos_202001-Ene.pdf</t>
  </si>
  <si>
    <t>Intermedio</t>
  </si>
  <si>
    <t>http://www.mic.gov.py/mic/w/mic/pdf/inciso_c/sueldos_202002-Feb.pdf</t>
  </si>
  <si>
    <t>http://www.mic.gov.py/mic/w/mic/pdf/inciso_c/sueldos_202003-Mar.pdf</t>
  </si>
  <si>
    <t>http://www.mic.gov.py/mic/w/mic/pdf/inciso_c/sueldos_202004-Abr.pdf</t>
  </si>
  <si>
    <t>La SFP No ha emitido a la fecha la calificación</t>
  </si>
  <si>
    <t>http://www.mic.gov.py/mic/w/mic/pdf/inciso_c/sueldos_202005-May.pdf</t>
  </si>
  <si>
    <t>Portal web del MIC</t>
  </si>
  <si>
    <t>En la página web del Ministerio se publica información actualizada sobre la gestión y actividad ministerial</t>
  </si>
  <si>
    <t>Cada área del MIC según corresponda</t>
  </si>
  <si>
    <t>http://www.mic.gov.py/mic/w/inicio.php</t>
  </si>
  <si>
    <t>Facebook</t>
  </si>
  <si>
    <t>Red social  (verificada) del Ministerio</t>
  </si>
  <si>
    <t>Dirección de Comunicación Social</t>
  </si>
  <si>
    <t>https://www.facebook.com/micparaguay/</t>
  </si>
  <si>
    <t>Instagram</t>
  </si>
  <si>
    <t>Red social  oficial del Ministerio</t>
  </si>
  <si>
    <t>https://www.instagram.com/micparaguay/?hl=es-la</t>
  </si>
  <si>
    <t>Youtube</t>
  </si>
  <si>
    <t>sitio web a través del cual se comparten videos de entevistas, capacitaciones y otros que son de utilidad para la ciudadanía</t>
  </si>
  <si>
    <t>https://www.youtube.com/user/PrensaMIC/playlists?view_as=subscriber</t>
  </si>
  <si>
    <t>Twitter</t>
  </si>
  <si>
    <t>https://twitter.com/MIC_PY</t>
  </si>
  <si>
    <t>Boletín semanal</t>
  </si>
  <si>
    <t>Boletín digital, en el que se publica el resumen semanal de las actividades llevadas a cabo en relación con la gestión ministerial</t>
  </si>
  <si>
    <t>http://www.mic.gov.py/mic/w/boletines_mic.php</t>
  </si>
  <si>
    <t>Información para Mipymes</t>
  </si>
  <si>
    <t>Portal hospedado en la página del MIC</t>
  </si>
  <si>
    <t>Creación del portal InfoCOVID19</t>
  </si>
  <si>
    <t>https://www.infocovid.mic.gov.py/</t>
  </si>
  <si>
    <t xml:space="preserve">RECURSOS PARA EMPRENDEDORES Y MIPYMES FRENTE AL COVID-19
Medidas de apoyo para la mitigación en tiempos de crisis
</t>
  </si>
  <si>
    <t>Informe D.G.A.I. Nº 03/2020 "Examen sobre los Estados Financieros del Ministerio de Industria y Comercio - Ejercicio Fiscal 2019"</t>
  </si>
  <si>
    <t>http://www.mic.gov.py/mic/w/aud_interna/pdf/Informe_N3.pdf</t>
  </si>
  <si>
    <t>Informe de Auditoría D.G.A.I. Nº 04/2020 "Auditoría Financiera  al Objeto de Gastos 849 “Otras Transferencias Corrientes”.</t>
  </si>
  <si>
    <t>http://www.mic.gov.py/mic/w/aud_interna/pdf/Informe_N4.pdf</t>
  </si>
  <si>
    <t>Informe de Auditoría D.G.A.I. Nº 11/2020 "Auditoría Financiera al Nivel  300 - Bienes de Consumo e Insumos".</t>
  </si>
  <si>
    <t>http://www.mic.gov.py/mic/w/aud_interna/pdf/Informe_N11.pdf</t>
  </si>
  <si>
    <t>Informe de Auditoría D.G.A.I. Nº 12/2020 "Auditoría Financiera al Grupo de Gastos 200 - Servicios No Personales", Periodo Fiscal 2019.</t>
  </si>
  <si>
    <t>http://www.mic.gov.py/mic/w/aud_interna/pdf/Informe_N12.pdf</t>
  </si>
  <si>
    <t>Informe de Auditoría D.G.A.I. Nº 13/2020 "Auditoría Financiera  al Nivel 800 - Transferencias”, Periodo Fiscal 2019</t>
  </si>
  <si>
    <t>http://www.mic.gov.py/mic/w/aud_interna/pdf/Informe_N13.pdf</t>
  </si>
  <si>
    <t>Percepción de los funcionarios del Ministerio de Industria y Comercio con relación al Control Interno.</t>
  </si>
  <si>
    <t>http://www.mic.gov.py/mic/w/aud_interna/pdf/Informe_N1.pdf</t>
  </si>
  <si>
    <t>Evaluación del Plan de Implementación del Sistema de Control Interno.</t>
  </si>
  <si>
    <t>http://www.mic.gov.py/mic/w/aud_interna/pdf/Informe_N2.pdf</t>
  </si>
  <si>
    <t>Auditoria de Gestión a la Dirección e Combustibles Líquidos dependiente de la Dirección General de Combustibles del Viceministerio de Comercio.</t>
  </si>
  <si>
    <t>http://www.mic.gov.py/mic/w/aud_interna/pdf/Informe_N5.pdf</t>
  </si>
  <si>
    <t>Auditoria de Gestión a la Secretaria General</t>
  </si>
  <si>
    <t>http://www.mic.gov.py/mic/w/aud_interna/pdf/Informe_N6.pdf</t>
  </si>
  <si>
    <t>Auditoria de Gestión a la Dirección Asuntos Legales</t>
  </si>
  <si>
    <t>http://www.mic.gov.py/mic/w/aud_interna/pdf/Informe_N7.pdf</t>
  </si>
  <si>
    <t>http://www.mic.gov.py/mic/w/aud_interna/pdf/Informe_N8.pdf</t>
  </si>
  <si>
    <t>Auditoria de Gestión a los procesos de Contratación de la Licitación por Concurso de Ofertas  N° 08/2019 Servicio de Limpieza Integral para el MIC.</t>
  </si>
  <si>
    <t>http://www.mic.gov.py/mic/w/aud_interna/pdf/Informe_N9.pdf</t>
  </si>
  <si>
    <t>Auditoria de Gestión a la Dirección General de Fomento Industrial con énfasis a la Dirección de Desarrollo Industrial.</t>
  </si>
  <si>
    <t>http://www.mic.gov.py/mic/w/aud_interna/pdf/Informe_N10.pdf</t>
  </si>
  <si>
    <t>Auditoria de Gestión al Departamento de Suministros</t>
  </si>
  <si>
    <t>http://www.mic.gov.py/mic/w/aud_interna/pdf/Informe_N14.pdf</t>
  </si>
  <si>
    <t>Auditoria de Gestión a la Dirección de Política Automotriz Nacional - PAN</t>
  </si>
  <si>
    <t>http://www.mic.gov.py/mic/w/aud_interna/pdf/Informe_N15.pdf</t>
  </si>
  <si>
    <t>Auditoria de Gestión Programa de Competitividad Microempresarial PCM etapa II del 6° Grupo Beneficiarios - IG CIRD.</t>
  </si>
  <si>
    <t>http://www.mic.gov.py/mic/w/aud_interna/pdf/Informe_N16.pdf</t>
  </si>
  <si>
    <t>Dictámen Nº 1</t>
  </si>
  <si>
    <t>Dictamen de Auditoría D.G.A.I. Nº 01/2020 - "Parecer Técnico sobre Objeto de Gasto 879 - Transferencia al Sector Privado Varias del Ministerio de Industria y Comercio".</t>
  </si>
  <si>
    <t>http://www.mic.gov.py/mic/w/aud_interna/pdf/Dictamen_N1_Parecer_Tecnico_sobreO.G.879.pdf</t>
  </si>
  <si>
    <t>Dictámen Nº 2</t>
  </si>
  <si>
    <t>Evaluación de Cumplimiento del Art. 41 de la Ley 2051/2003 - De Contrataciones Públicas</t>
  </si>
  <si>
    <t>http://www.mic.gov.py/mic/w/aud_interna/pdf/Dictamen_N02Resol.AGPE84_2019.pdf</t>
  </si>
  <si>
    <t>Dictámen Nº 3</t>
  </si>
  <si>
    <t>Dictamen  D.G.A.I. Nº 03/2020 - Sobre los Estados Financieros del Ministerio de Industria y Comercio - Ejercicio Fiscal 2019.</t>
  </si>
  <si>
    <t>http://www.mic.gov.py/mic/w/aud_interna/pdf/DICTAMEN_N03.pdf</t>
  </si>
  <si>
    <t>Dictámen Nº 4</t>
  </si>
  <si>
    <t>Dictamen de Auditoría D.G.A.I. Nº 04/2020 - "Corrección de Asientos Contables por parte de la Dirección General de Contabilidad Pública - Ministerio de Hacienda, Objeto del Gasto 281 - Servicios de Ceremonial al Objeto de Gasto 284 - Servicios Gastronómicos".</t>
  </si>
  <si>
    <t>http://www.mic.gov.py/mic/w/aud_interna/pdf/DICTAMEN_004_CORRECCION_DE_ASIENTOS.pdf</t>
  </si>
  <si>
    <t>Informe                      N° 2/2020</t>
  </si>
  <si>
    <t>Evaluación del Plan de Implementación del Sistema de Control Interno</t>
  </si>
  <si>
    <t>http://www.mic.gov.py/mic/w/aud_interna/pdf/PMF_EVAL_SISTEMA_CONTROL_INTERNO.pdf</t>
  </si>
  <si>
    <t>Informe                       N° 24/2019</t>
  </si>
  <si>
    <t>Auditoría de Gestión Mecanismos de Control a los Productos  Comercializados Dirección Comercio Interior</t>
  </si>
  <si>
    <t>http://www.mic.gov.py/mic/w/aud_interna/pdf/PMF_DIRECC_COM_INTERIOR.pdf</t>
  </si>
  <si>
    <t>Informe                       N° 26/2019</t>
  </si>
  <si>
    <t>Auditoría de Gestión a la Dirección de Producto y Empleo Nacional - PEN</t>
  </si>
  <si>
    <t>http://www.mic.gov.py/mic/w/aud_interna/pdf/PMF_DIRECC_PROD_Y_EMPL-PEN.pdf</t>
  </si>
  <si>
    <t>Informe                               Nº 04/2020</t>
  </si>
  <si>
    <t>Auditoria Financiera al Objeto de Gasto 849 - "Otras Transferencias Corrientes"</t>
  </si>
  <si>
    <t>http://www.mic.gov.py/mic/w/aud_interna/pdf/PMF-Informe9_2019-Nivel200.pdf</t>
  </si>
  <si>
    <t>SERVICIOS PERSONALES</t>
  </si>
  <si>
    <t>Sueldos</t>
  </si>
  <si>
    <t>Gastos de Representación</t>
  </si>
  <si>
    <t>Aguinaldos</t>
  </si>
  <si>
    <t>Gastos de Residencia</t>
  </si>
  <si>
    <t>Remuneración Extraordinaria</t>
  </si>
  <si>
    <t>Remuneración Adicional</t>
  </si>
  <si>
    <t>Subsidio Familiar</t>
  </si>
  <si>
    <t>Bonificaciones y Gratificaciones</t>
  </si>
  <si>
    <t xml:space="preserve">Gratificaciones por Servicios Especiales </t>
  </si>
  <si>
    <t>Contratacion de Personl Tecnico</t>
  </si>
  <si>
    <t>Jornales</t>
  </si>
  <si>
    <t>Honorarios Profesionales</t>
  </si>
  <si>
    <t>Sueldos - Agregados Comerciales</t>
  </si>
  <si>
    <t>Gastos de Representación - Agregados Comerciales</t>
  </si>
  <si>
    <t>Aguinaldos - - Agregados Comerciales</t>
  </si>
  <si>
    <t>Subsidio para la Salud</t>
  </si>
  <si>
    <t>Otros Gastos del Personal</t>
  </si>
  <si>
    <t>SERVICIOS NO PERSONALES</t>
  </si>
  <si>
    <t>Servicios Básicos</t>
  </si>
  <si>
    <t>Transporte y Almacenaje</t>
  </si>
  <si>
    <t>Pasajes Viáticos</t>
  </si>
  <si>
    <t>Gastos por Servicios de Aseo, Mant. y reparación</t>
  </si>
  <si>
    <t>Alquileres y Derechos</t>
  </si>
  <si>
    <t>Servicios Técnicos y Profesionales</t>
  </si>
  <si>
    <t>Servicios Social</t>
  </si>
  <si>
    <t>Servicio de Ceremonial</t>
  </si>
  <si>
    <t>Servicio de Catering</t>
  </si>
  <si>
    <t>Servicios de Capacitación y Adiestramiento</t>
  </si>
  <si>
    <t>BIENES DE CONSUMO E INSUMOS</t>
  </si>
  <si>
    <t>Productos Alimenticios</t>
  </si>
  <si>
    <t>Textiles y Vestuarios</t>
  </si>
  <si>
    <t>Productos de Papel, Cartón e Impresos</t>
  </si>
  <si>
    <t>Bienes de Consumo de Oficina e Insumos</t>
  </si>
  <si>
    <t>Prod. E Instrumentos Quimicos y Medicinales</t>
  </si>
  <si>
    <t>Combustibles y Lubricantes</t>
  </si>
  <si>
    <t>Otros Bienes de Consumo</t>
  </si>
  <si>
    <t>INVERSIÓN FÍSICA</t>
  </si>
  <si>
    <t>Construcciones</t>
  </si>
  <si>
    <t>Adq. De Maq., Equipos y Herramientas Mayores</t>
  </si>
  <si>
    <t>Adq. De Equipos de Oficina y Computación</t>
  </si>
  <si>
    <t>Adq. De Activos Intangibles</t>
  </si>
  <si>
    <t>Estudios y Proyectos de Inversión</t>
  </si>
  <si>
    <t>TRANSFERENCIAS</t>
  </si>
  <si>
    <t>Transferencias Consolidables de al Adm. Central a Ent. Desc.</t>
  </si>
  <si>
    <t>Otras transferencias consolidables corrientes</t>
  </si>
  <si>
    <t xml:space="preserve">Becas </t>
  </si>
  <si>
    <t>Aporte a Entidades Educativas e Insttuciones sin fines de lucro</t>
  </si>
  <si>
    <t>Otras Transferencias corrdientes</t>
  </si>
  <si>
    <t>Transferencias Corrientes al Sector Externo</t>
  </si>
  <si>
    <t>Transferencias Corrientes a Ent. Del Sector Privado</t>
  </si>
  <si>
    <t>Aporte a Ent. Educ. e Instituciones privada sin fines de lucro</t>
  </si>
  <si>
    <t>Transf. De Capital al Sector Privado varias</t>
  </si>
  <si>
    <t>OTROS GASTOS</t>
  </si>
  <si>
    <t>Pago de Impuestos, Tasas y Gastos Judiciales</t>
  </si>
  <si>
    <t>Devolución de Impuestos y Otros Ingresos</t>
  </si>
  <si>
    <t>Total:</t>
  </si>
  <si>
    <t xml:space="preserve">  </t>
  </si>
  <si>
    <t>Coordinadora General Interina UTA</t>
  </si>
  <si>
    <t>http://www.mic.gov.py/mic/w/mic/pdf/Resolucion289_2020.pdf</t>
  </si>
  <si>
    <t>INFORME PARCIAL DE RENDICIÓN DE CUENTAS AL CIUDADANO</t>
  </si>
  <si>
    <t>Ministerio de Industria y Comercio</t>
  </si>
  <si>
    <t>https://micpy-my.sharepoint.com/:f:/g/personal/scomercio_mic_gov_py/Eosip_xeyCpOhmTih6_Ra2EBHOiH7CcfP1bylVq3WYpp6w?e=On0Zi6</t>
  </si>
  <si>
    <t xml:space="preserve">Considerrando situación COVID, la cantidad de reuniones programadas para el año fueron reducidas en gran medida, sin embargo, se participa en todas las reuniones virtuales a las que se convoca </t>
  </si>
  <si>
    <t>https://micpy-my.sharepoint.com/:f:/g/personal/scomercio_mic_gov_py/EtG4dF6MLrhGsxECEtU4ws4BaaG3ylA1xMZOdQngbHewMQ?e=vzpHFx</t>
  </si>
  <si>
    <t xml:space="preserve"> Formulación de propuestas de normativas sectoriales de servicios</t>
  </si>
  <si>
    <t>Coordinación del Comité Ejecutivo del Foro Nacional de Servicios</t>
  </si>
  <si>
    <t>Formulación de estudios diagnósticos sectoriales de servicios</t>
  </si>
  <si>
    <t>https://micpy-my.sharepoint.com/:f:/g/personal/scomercio_mic_gov_py/EgrC0XcaanROuhNzblaf9bMBPAAkPJoKwV9SEyg0cXluig?e=Qw5dlU</t>
  </si>
  <si>
    <t>https://micpy-my.sharepoint.com/:f:/g/personal/scomercio_mic_gov_py/EsomWdoXbUNDoef7e028inIBZfgha4EFaV8C_UpfnhB9tQ?e=mVveSW</t>
  </si>
  <si>
    <t>https://micpy-my.sharepoint.com/:f:/g/personal/scomercio_mic_gov_py/EglFDpgbkGpInsPRQptEI9ABwdGqOtkdocwphDcPtsEGEA?e=VVpdZV</t>
  </si>
  <si>
    <t>https://micpy-my.sharepoint.com/:f:/g/personal/scomercio_mic_gov_py/EpHIQQTWiJdGgRGYvEUsGn0BYPIBItNPO2nXbtt7jzCTsQ?e=A3nXJJ</t>
  </si>
  <si>
    <t>https://micpy-my.sharepoint.com/:f:/g/personal/scomercio_mic_gov_py/EnyZFVtzgS9KrnN8MvHwRi4BtLZSRwj7IPK2MH7H20Ufnw?e=iTIefF</t>
  </si>
  <si>
    <t>Emisión de lista de certificados revocados de la CA Raíz</t>
  </si>
  <si>
    <t>https://micpy-my.sharepoint.com/:f:/g/personal/scomercio_mic_gov_py/EgKY8HQxymZApW7bRO6RP0EBCDApH8HbgK5TEmDWeTZ-UQ?e=WDrngA</t>
  </si>
  <si>
    <t>julio-agosto-septiembre /2020</t>
  </si>
  <si>
    <t>http://www.mic.gov.py/mic/w/mic/pdf/inciso_c/sueldos_202006-Jun.pdf</t>
  </si>
  <si>
    <t>Julio</t>
  </si>
  <si>
    <t>http://www.mic.gov.py/mic/w/mic/pdf/inciso_c/sueldos_202007-Jul.pdf</t>
  </si>
  <si>
    <t>Agosto</t>
  </si>
  <si>
    <t>A Falta de Calificación</t>
  </si>
  <si>
    <t>http://www.mic.gov.py/mic/w/mic/pdf/inciso_c/sueldos_202008-Ago.pdf</t>
  </si>
  <si>
    <t xml:space="preserve">Julio </t>
  </si>
  <si>
    <t>Septiembre</t>
  </si>
  <si>
    <t>SERPAR</t>
  </si>
  <si>
    <t>Ejecución</t>
  </si>
  <si>
    <t>AGRO ABASTO EIRL</t>
  </si>
  <si>
    <t>COIN - Conceptos Industriales y Navales</t>
  </si>
  <si>
    <t>SIEMI</t>
  </si>
  <si>
    <t>ASEPASA S.A.E.C.A.</t>
  </si>
  <si>
    <t>Patria S.A. Seguros y Reaseguros</t>
  </si>
  <si>
    <t>Aseguradora Tajy Propiedad Cooperativa S.A. de Seguros</t>
  </si>
  <si>
    <t>SCAVONE HNOS SA</t>
  </si>
  <si>
    <t>Finiquitado</t>
  </si>
  <si>
    <t>Productos Medicinales Paraguayos S.A. PROMEPAR S.A.</t>
  </si>
  <si>
    <t>EVELYN MARLENE KISSER PIOCH. RPM distribuidora</t>
  </si>
  <si>
    <t>ASEPASA</t>
  </si>
  <si>
    <t>SALOTEX SRL</t>
  </si>
  <si>
    <t>Silvina Cardozo de Setrini</t>
  </si>
  <si>
    <t>Eddi Rojas Vda. de Rojas</t>
  </si>
  <si>
    <t>Celsa Virginia Escobar de Arredondo</t>
  </si>
  <si>
    <t>Félix Benítez Ortega</t>
  </si>
  <si>
    <t>Oscar Alberto Salazar Yaryes</t>
  </si>
  <si>
    <t>Control Interno, compromisos Eticos, Protocolo de Buen Gobierno, Politicas de Talento Humano, Identificación y evaluacion de Riesgos, Estructura Organizacional Basadas en Procesos , Politicas operacionales procedimientos, Gestion de Informacion y Comunicacion.</t>
  </si>
  <si>
    <t>66.000.000.-</t>
  </si>
  <si>
    <t>Desarrollo de Politicas de Control Interno, Gestion de acuerdo y compromisos eticos, gesion de protocolo de Buen Gobierno, actualizacion de Politicas de Talento Humano, Gestion basada en Procesos, Identificacion y evaluaion de Riesgos , desarrollo de Estructura Organizacional basadas en procesos, Diseño de Politicas Operacionales, diseño de procedimentos, etc.</t>
  </si>
  <si>
    <t>Adenda al contrato de servicio de capacitacion para todos los funcionarios del Ministerio de Industria y Comercio, acorde, al Sistema de Control Interno - MECIP:2015.</t>
  </si>
  <si>
    <t>26 MIPYMES</t>
  </si>
  <si>
    <t>Resolucion que aprueba el Convenio  - STR - Fotos</t>
  </si>
  <si>
    <t>Presupuesto Gs. 10.184.927.000                       Ejecución Gs. 1.995.121.062</t>
  </si>
  <si>
    <t>Presupuesto Gs. 12.130.352.000      Ejecución Gs. 2.042.884.442</t>
  </si>
  <si>
    <t>1. Dificultades para definir el R.O. del proyecto para la aprobación e implementación.
2. Renuncia del Coordinador General del proyecto que retrasó la ejecución normal de los procesos operativos del proyecto.
3. Procesos internos del MIC muy burocráticos apra definir cuestiones de gestión adminsitrativa.</t>
  </si>
  <si>
    <t>Declaración de Emergencia Sanitaria que retrasó las gestiones ante el organismo financiador.</t>
  </si>
  <si>
    <t xml:space="preserve">En el presente trimestre comprendido entre Julio a Setiembre del 2020, la UEP en función a las sugerencias recibidas del BID, realiza la mejorar el Reglamento Operativo del Proyecto , dandole mayor enfasis a las MIPYMES que recibieron apoyo financiero del Banco Nacional de Fomento para afrontar el impacto de la Pandemia COVID-19.  Además se plantea el fortalecimniento las cadenas de valor de empresas anclas que reciben la provisión de bienes y servicios de MIPYMES. Este ROP se encuentra en etapa de aprobación por parte del BID,  para comenzar a realizar las asistencias a las MIPYMES.- </t>
  </si>
  <si>
    <t>http://www.snin.gov.py</t>
  </si>
  <si>
    <t>https://micpy-my.sharepoint.com/:f:/g/personal/scomercio_mic_gov_py/EtG4dF6MLrhGsxECEtU4ws4BaaG3ylA1xMZOdQngbHewMQ?e=xP72Uw</t>
  </si>
  <si>
    <t>Socializar las oportunidades de negocios obtenidas a traves de los acuerdos comerciales</t>
  </si>
  <si>
    <t>https://micpy-my.sharepoint.com/:f:/g/personal/scomercio_mic_gov_py/EpNv3vu4iQtEvwkdQLVDKNsBmYb-vXNkiceLj-37ad0Ieg?e=tuHsUO</t>
  </si>
  <si>
    <t>https://micpy-my.sharepoint.com/:f:/g/personal/scomercio_mic_gov_py/EjSqPEcjrdBPtaPzaao6KxsBHZ8DQDwSJn5fbOdSjOhy2A?e=4FqULu</t>
  </si>
  <si>
    <t>https://micpy-my.sharepoint.com/:f:/g/personal/scomercio_mic_gov_py/EnfsGoYpFPpPljGyJSMW8UUBXWws2GD_oL2IAtPYEcyRqQ?e=1xJKNi</t>
  </si>
  <si>
    <t>https://micpy-my.sharepoint.com/:f:/g/personal/scomercio_mic_gov_py/En4PAAeZx8pOuhalrNlTZx4BOokGIExmIB3WNMYVgk5icw?e=vvilpi</t>
  </si>
  <si>
    <t>https://micpy-my.sharepoint.com/:f:/g/personal/scomercio_mic_gov_py/EttZ9JkIh3hPhJn7T8t_aDABTRHjByYhzB1IAHGuub9nYQ?e=1ctJVs</t>
  </si>
  <si>
    <t>https://micpy-my.sharepoint.com/:f:/g/personal/scomercio_mic_gov_py/Etr13XiYxc1JsLsEJJnzChYBAUA0wwkz4MO9pWt3tlQ7wQ?e=1pTJzn</t>
  </si>
  <si>
    <t>https://micpy-my.sharepoint.com/:f:/g/personal/scomercio_mic_gov_py/EnyZFVtzgS9KrnN8MvHwRi4BtLZSRwj7IPK2MH7H20Ufnw?e=4gURLT</t>
  </si>
  <si>
    <t>https://micpy-my.sharepoint.com/:f:/g/personal/scomercio_mic_gov_py/Er0PJG-z6j5Ott08OPxYfgcBezQn0nQ_Ga1jIoPIwu74RA?e=jaQ2ON</t>
  </si>
  <si>
    <t>https://micpy-my.sharepoint.com/:f:/g/personal/scomercio_mic_gov_py/EmKx8mCD9-ZEgbB9N8COUgUBnwEGjqVODtJY68TZoOcZmQ?e=rWTyO0</t>
  </si>
  <si>
    <t>https://micpy-my.sharepoint.com/:f:/g/personal/scomercio_mic_gov_py/EokjQqte2WNEiYo871t_6SUB2nwIdqr6Oc7S2YqR00BSQA?e=v9BSdR</t>
  </si>
  <si>
    <t>https://micpy-my.sharepoint.com/:f:/g/personal/scomercio_mic_gov_py/EiL2hV1H4JtJlgOWFfD65z0BnL-jxWXqB2ZIGnEI71UtKg?e=JbQ8Rd</t>
  </si>
  <si>
    <t>https://micpy-my.sharepoint.com/:f:/g/personal/scomercio_mic_gov_py/EsBkW7-5e59DivumNg4TGHYBAplEcvWl3zeD74dhQ84o0w?e=nDquDT</t>
  </si>
  <si>
    <t>https://micpy-my.sharepoint.com/:f:/g/personal/scomercio_mic_gov_py/EjmK4KYLEVNEjhJmFTOk-_sB2I0R_cMK-tNk1_d3OTJ8fA?e=JuvWMU</t>
  </si>
  <si>
    <t xml:space="preserve">Mipymes y emprendores asistidas </t>
  </si>
  <si>
    <t>18.287 Mipymes asistidas</t>
  </si>
  <si>
    <t>Informe de Avance de Metas (ver adjunto)</t>
  </si>
  <si>
    <t xml:space="preserve">69 apertura de nuevas empresas </t>
  </si>
  <si>
    <t>Plataforma VUE</t>
  </si>
  <si>
    <t xml:space="preserve"> No se ha podido llegar a la meta , debido a la falta de ingreso de extranjeros por medidas sanitarias del  Covid, reduccion de tiempo para la obtecion de carnet de radicacion</t>
  </si>
  <si>
    <t>Archivo de la Direccion General del SUACE</t>
  </si>
  <si>
    <t xml:space="preserve"> Interconexión del sistema Informático entre las instituciones intervinientes en la Ley EAS</t>
  </si>
  <si>
    <t>cuidadania en genral</t>
  </si>
  <si>
    <t>100% de interconexión de los OEE´s que participan de la Ley EAS, se implementará a partir del 01 de noviembre de 2020</t>
  </si>
  <si>
    <t>Paltaforma SUACE 2,0</t>
  </si>
  <si>
    <t>Simplificacion del proceso de apertura de empresas</t>
  </si>
  <si>
    <t xml:space="preserve">Optimización de los procesos para facilitar y simplificar el registro de empresas de inversores </t>
  </si>
  <si>
    <t>La plataforma informatica se encuentra en período de prueba</t>
  </si>
  <si>
    <t>Empresas registradas en el Registro Industrial (RIEL)</t>
  </si>
  <si>
    <t xml:space="preserve">Formalizacion y Zonificacón </t>
  </si>
  <si>
    <t xml:space="preserve">129   registros </t>
  </si>
  <si>
    <t>Renovacion de registros de las empresas registradas en el Registro Industrial (RIEL)</t>
  </si>
  <si>
    <t>400 Renovaciones de registro industrial</t>
  </si>
  <si>
    <t>341 renovaciones</t>
  </si>
  <si>
    <t>1  Nuevo sector produccion de cintas elasticas</t>
  </si>
  <si>
    <t>Actas de Sesiones del CNIME.</t>
  </si>
  <si>
    <t>5                                                  3 Actas                                              2 Minutas</t>
  </si>
  <si>
    <t>Actas de Sesiones del CNIME. Minutas de Reuniones</t>
  </si>
  <si>
    <t>Asesorar a los empresarios a incorporar insumos y materia primas locales a efectos de incrementar las Mipymes, e impulsar la cadena de valor.</t>
  </si>
  <si>
    <t>200 Empresas Asesoradas</t>
  </si>
  <si>
    <t>Sistema Automatizado SAM WEB -CNIME                                                 Plataforma VUE                                          Emisiones de certificado de origen</t>
  </si>
  <si>
    <t>Empleos vinculados a las inversiones bajo el regimen de Maquila</t>
  </si>
  <si>
    <t>1011  Empleos vinculados a las inversiones bajo el regimen de Maquila</t>
  </si>
  <si>
    <t>Plataforma VUE, Actas de Sesiones del CNIME</t>
  </si>
  <si>
    <t>USD 500.000.000</t>
  </si>
  <si>
    <t>USD 464.009.513 Monto de las exportaciones a Setiembre 2020</t>
  </si>
  <si>
    <t>Trámites a través de la Plataforma VUE</t>
  </si>
  <si>
    <t>La pandemia  Covid - 19 que hizo que las Compras Publicas a partir del mes de marzo se focalicen en productos como Insumos médicos y el Almuezo Escolar.</t>
  </si>
  <si>
    <t xml:space="preserve">Resolucion Nº 304/2020 "Matriz de Procesos" de los Macroprocesos Estrategicos, Apoyo y de Control y Seguimieto, asi mismo los Procedimientos elaborados estan en analisis. </t>
  </si>
  <si>
    <t>Se adjunta resolución</t>
  </si>
  <si>
    <t>Se encuentra en análisis las siguientes dependencias  que presentaron sus propuestas: Viceministerio de Industria, Viceministerio de Comercio, Dirección de Informática y Ventanilla Única de Exportación. REDIEX (en elaboración).</t>
  </si>
  <si>
    <t>Se elaboró y se presentó el proyecto donde se solicita apoyo tecnológico al MITIC. Actualmente se cuenta con el asesoramiento legal a través del BID, para su estructuración y funcionamiento.</t>
  </si>
  <si>
    <t xml:space="preserve">Se adjunta nota </t>
  </si>
  <si>
    <t>N/A</t>
  </si>
  <si>
    <t>SUSCRIPCION DE REDIEX A LAS PLATAFORMAS DE FDI INTELLINGENCE, QUE INCLUYE EL ACCESO A FDI MARKETS Y A FDI BENCHMARK</t>
  </si>
  <si>
    <t>The Financial Times Limited</t>
  </si>
  <si>
    <t>Proceso Excluido de la Ley 2051</t>
  </si>
  <si>
    <t xml:space="preserve">SUSCRIPCION DE REDIEX A SU PLATAFORMA DE MARKETLINE.COM </t>
  </si>
  <si>
    <t>MarketLine</t>
  </si>
  <si>
    <t>APOYO TECNICO A LA ORGANIZACIÓN DE LA RUEDA VIRTUAL DE NEGOCIOS E INVERSIONES PARAGUAY - EUROPA</t>
  </si>
  <si>
    <t>Cámara de Comercio e Industria Paraguayo-Alemana</t>
  </si>
  <si>
    <t>SUSCRIPCION A DATA SUR PARA ANALISIS DE MERCADO</t>
  </si>
  <si>
    <t>NEUMAR IT&amp;C</t>
  </si>
  <si>
    <t>Ejercicio 2019</t>
  </si>
  <si>
    <t>Auditoria Externa Programa 3131 "Promoción de Inversiones"</t>
  </si>
  <si>
    <t>Se adjunta Informe.</t>
  </si>
  <si>
    <t>Oportunidades para empresas exportadoras ante el impacto económico regional del Covid-19</t>
  </si>
  <si>
    <t>Presentación de los beneficios de cofinanciamiento de las plataformas sectoriales de Rediex</t>
  </si>
  <si>
    <t>Dirección de Promoción Comercial
Dirección de Apoyo a las Exportaciones</t>
  </si>
  <si>
    <t>Convocatoria a traves de las redes sociales del MIC, correos masivos a base de datos de Rediex</t>
  </si>
  <si>
    <t>Perspectivas de Negocios entre Israel y Paraguay: Oportunidades y Desafíos</t>
  </si>
  <si>
    <t>Presentación del Comercio Bilateral entre Paraguay e Israel</t>
  </si>
  <si>
    <t>Dirección de Promoción Comercial
Dirección de Apoyo a las Exportaciones
Dirección de Inteligencia Competitiva</t>
  </si>
  <si>
    <t>Oportunidades para las empresas y los efectos de la pandemia en el Comercio Exterior</t>
  </si>
  <si>
    <t>Coorganizado con la UIP</t>
  </si>
  <si>
    <t>Convocatoria a traves de las redes sociales del MIC y UIP, correos masivos a base de datos de Rediex y UIP</t>
  </si>
  <si>
    <t>Cómo hacer negocios con el Reino Unido de Gran Bretaña e Irlanda del Norte</t>
  </si>
  <si>
    <t>Presentación del Comercio Bilateral entre Paraguay y Reino Unido</t>
  </si>
  <si>
    <t>Convocatoria a traves de las redes sociales del MIC, Embajada de Reino Unido en Asunción y Cámara de Comercio Británica, correos masivos a base de datos de Rediex</t>
  </si>
  <si>
    <t>Cómo hacer negocios con Alemania y Latinoamérica</t>
  </si>
  <si>
    <t>Presentación del Comercio Bilateral entre Paraguay y Alemania</t>
  </si>
  <si>
    <t>Convocatoria a traves de las redes sociales del MIC y Cámara de Comercio Alemana, correos masivos a base de datos de Rediex</t>
  </si>
  <si>
    <t>Cómo exportar a Canadá</t>
  </si>
  <si>
    <t>Presentación del Comercio Bilateral entre Paraguay y Canadá especialmente del sector Alimentos</t>
  </si>
  <si>
    <t>Convocatoria a traves de las redes sociales del MIC, MRE y Embajada de Py en Canadá, correos masivos a base de datos de Rediex</t>
  </si>
  <si>
    <t>Oportunidades Comerciales entre Bolivia y Paraguay</t>
  </si>
  <si>
    <t>Presentación del Comercio Bilateral entre Paraguay y Bolivia</t>
  </si>
  <si>
    <t>Convocatoria a traves de las redes sociales del MIC, MRE y Cámara Binacional Py Bolivia, correos masivos a base de datos de Rediex</t>
  </si>
  <si>
    <t>Rueda Virtual de Negocios del Sector Agroalimentos - ALADI</t>
  </si>
  <si>
    <t>Reuniones virtuales B2B entre empresas del sector alimentos</t>
  </si>
  <si>
    <t>Dirección de Apoyo a las Exportaciones</t>
  </si>
  <si>
    <t>Convocatoria a empresas del sector alimentos. Plataforma Sectorial de REDIEX</t>
  </si>
  <si>
    <t>Expo Virtual Alemania Latinoamérica – AHK´s de Latam</t>
  </si>
  <si>
    <t>Feria de Negocios virtuales con la participación de empresas paraguayas con stands</t>
  </si>
  <si>
    <t>"PARAGUAY: PLATAFORMA ESTRATEGICA PARA LOS NEGOCIOS EUROPEOS"</t>
  </si>
  <si>
    <t xml:space="preserve">Foro de Negocios e Inversiones Paraguay – Europa </t>
  </si>
  <si>
    <t>Dirección de Promoción Comercial
Dirección de Atracción de Inversiones
Dirección de Apoyo a las Exportaciones
Dirección de Inteligencia Competitiva
Agregados Comerciales</t>
  </si>
  <si>
    <t>Convocatoria a traves de las redes sociales del MIC y la Eurocámara, correos masivos a base de datos de Rediex y Eurocámara.</t>
  </si>
  <si>
    <t>El consumo y marca país: Cambios fundamentales en tiempos de pandemia</t>
  </si>
  <si>
    <t>Webinar para el club de Marketing de la Universidad Nacional de Asunción</t>
  </si>
  <si>
    <t>Dirección de Inteligencia competitiva y dirección de Marca País Paraguay</t>
  </si>
  <si>
    <t>Redes sociales MIC. Redes Sociales Carrera de Marketing de la FP-UNA, boletín MIC.</t>
  </si>
  <si>
    <t>Apoyo a las exportaciones y la importancia estratégica de Marca País</t>
  </si>
  <si>
    <t>Conversatorio con la Universidad Católica de Ciudad del Este.</t>
  </si>
  <si>
    <t>Coordinación componente 3 programa 3865, Dirección de Marca País Paraguay</t>
  </si>
  <si>
    <t>Redes Sociales MIC, Boletín MIC</t>
  </si>
  <si>
    <t>Conversatorio con empresarios de Naranjal, Santa Rita, San Cristobal, Naranjito.</t>
  </si>
  <si>
    <t>Herramientas de Marketing Digital para Promoción Turística.</t>
  </si>
  <si>
    <t>Webinar instructivo sobre el uso de redes sociales para promoción de posadas turísticas y marca país.</t>
  </si>
  <si>
    <t>Dirección de Marca País.</t>
  </si>
  <si>
    <t>Redes sociales MIC, Redes Sociales SENATUR, Boletín MIC</t>
  </si>
  <si>
    <t>El uso del WhatsApp Business y Bitrix 24 en el manejo de empresas turísticas.</t>
  </si>
  <si>
    <t>Webinar instructivo sobre el uso de herramientas virtuales de CRM para manejo de empresas turísticas.</t>
  </si>
  <si>
    <t xml:space="preserve">EVENTO LIDE - PARAGUAY PLATAFORMA ESTRATÉGICA DE NEGOCIOS.       </t>
  </si>
  <si>
    <t>Organizado por LIDE Paraguay</t>
  </si>
  <si>
    <t xml:space="preserve">Dirección de Atracción de Inversiones </t>
  </si>
  <si>
    <t>Redes sociales del MIC , Boletin MIC</t>
  </si>
  <si>
    <t>DESAFIO Y OPORTUNIDADES MODULO PARANA- CCPB</t>
  </si>
  <si>
    <t>Evento Organizado por la Camara por la Cámara de Comercio Paraguay Brasil</t>
  </si>
  <si>
    <t>Webinar “Indo Latin America Business Conference”</t>
  </si>
  <si>
    <t>Primera conferencia electrónica sobre inversiones en América Latina organizada por Crescendo Worldwide</t>
  </si>
  <si>
    <t>Redes sociales del MIC , Boletin MIC. Abierto a participacion del publico via inscripcion por redes sociales.</t>
  </si>
  <si>
    <t>WEBINAR "OPORTUNIDADES BILATERALES DE COMERCIO E INVERSIÓN ENTRE PARAGUAY Y SUDÁFRICA".</t>
  </si>
  <si>
    <t>Presentación de las Oportunidades de Negocios en Paraguay</t>
  </si>
  <si>
    <t>Webinar Autopartes con SICAP/ANDAP y FECOMERCIO</t>
  </si>
  <si>
    <t>Presentación de las Oportunidades de Negocios en Paraguay a empresarios del sector autopartes de Brasil</t>
  </si>
  <si>
    <t xml:space="preserve">Dirección de Atracción de Inversiones; Agregaduria Comercial en Brasil; Dirección de Apoyo a las Exportaciones </t>
  </si>
  <si>
    <t>Claves de éxito para una exportación</t>
  </si>
  <si>
    <t>Participación con una exposición en un evento organizado por Mipymes Compite y la UIP</t>
  </si>
  <si>
    <t>Dirección de Inteligencia Competitiva</t>
  </si>
  <si>
    <t>Convocatoria realizada por Mipymes Compite y la UIP</t>
  </si>
  <si>
    <t>Presentación Paraguay Speaks Australia</t>
  </si>
  <si>
    <t>Exposición de las ventajas comerciales y de inversiones del Paraguay</t>
  </si>
  <si>
    <t>Dirección Nacional de Rediex, Dirección de Atracción de Inversiones, Dirección de Inteligencia Competitiva</t>
  </si>
  <si>
    <t xml:space="preserve">Redes sociales del MIC , Boletin MIC, Convocatoria realizada por la Universidad de Melbourne, </t>
  </si>
  <si>
    <t>Capacitación sobre Exportar en 12 pasos, dirigido a empresas de Itapúa</t>
  </si>
  <si>
    <t>Taller de capacitación para empresas interesadas en exportar</t>
  </si>
  <si>
    <t>Capacitación sobre Exportar en 12 pasos, dirigido a empresas de Alto Paraná</t>
  </si>
  <si>
    <t>Auditorías Externas REDIEX</t>
  </si>
  <si>
    <t>5.1. Canales de Participación Ciudadana existentes a la fecha</t>
  </si>
  <si>
    <t>5.- Instancias de Participación Ciudadana</t>
  </si>
  <si>
    <t>4.- Gestión Institucional</t>
  </si>
  <si>
    <t>3.- Plan de Rendición de Cuentas</t>
  </si>
  <si>
    <t>1.- PRESENTACIÓN</t>
  </si>
  <si>
    <t>2.-Presentación del CRCC (miembros y cargos que ocupan). (Adjuntar Resolución para la descarga en formato pdf o Establecer el link de acceso directo)</t>
  </si>
  <si>
    <r>
      <t xml:space="preserve">VINCULADO A LOS ODS: </t>
    </r>
    <r>
      <rPr>
        <b/>
        <sz val="11"/>
        <rFont val="Calibri"/>
        <family val="2"/>
        <scheme val="minor"/>
      </rPr>
      <t>1; 5; 8; 9; 10; 12;13</t>
    </r>
  </si>
  <si>
    <r>
      <t xml:space="preserve">Eje III:  </t>
    </r>
    <r>
      <rPr>
        <sz val="11"/>
        <rFont val="Calibri"/>
        <family val="2"/>
        <scheme val="minor"/>
      </rPr>
      <t xml:space="preserve">PROYECCION DE PARAGUAY EN EL MUNDO      </t>
    </r>
    <r>
      <rPr>
        <b/>
        <sz val="11"/>
        <rFont val="Calibri"/>
        <family val="2"/>
        <scheme val="minor"/>
      </rPr>
      <t xml:space="preserve">        </t>
    </r>
  </si>
  <si>
    <r>
      <rPr>
        <b/>
        <sz val="11"/>
        <rFont val="Calibri"/>
        <family val="2"/>
        <scheme val="minor"/>
      </rPr>
      <t xml:space="preserve">Objetivos Estratégicos           </t>
    </r>
    <r>
      <rPr>
        <sz val="11"/>
        <rFont val="Calibri"/>
        <family val="2"/>
        <scheme val="minor"/>
      </rPr>
      <t xml:space="preserve">(3.2)  “Atracción de inversiones, comercio exterior, turismo e imagen país                                                                </t>
    </r>
  </si>
  <si>
    <r>
      <rPr>
        <b/>
        <sz val="11"/>
        <rFont val="Calibri"/>
        <family val="2"/>
        <scheme val="minor"/>
      </rPr>
      <t>Eje I</t>
    </r>
    <r>
      <rPr>
        <sz val="11"/>
        <rFont val="Calibri"/>
        <family val="2"/>
        <scheme val="minor"/>
      </rPr>
      <t xml:space="preserve"> Mercados e Inversión Extranjera Directa (IED)</t>
    </r>
  </si>
  <si>
    <r>
      <rPr>
        <b/>
        <sz val="11"/>
        <rFont val="Calibri"/>
        <family val="2"/>
        <scheme val="minor"/>
      </rPr>
      <t>Objetivos Estratégicos  OE1:</t>
    </r>
    <r>
      <rPr>
        <sz val="11"/>
        <rFont val="Calibri"/>
        <family val="2"/>
        <scheme val="minor"/>
      </rPr>
      <t xml:space="preserve"> Abrir y ampliar mercados.  </t>
    </r>
    <r>
      <rPr>
        <b/>
        <sz val="11"/>
        <rFont val="Calibri"/>
        <family val="2"/>
        <scheme val="minor"/>
      </rPr>
      <t>OE2:</t>
    </r>
    <r>
      <rPr>
        <sz val="11"/>
        <rFont val="Calibri"/>
        <family val="2"/>
        <scheme val="minor"/>
      </rPr>
      <t xml:space="preserve"> Incrementar la inversión extranjera directa (IED)  OE3: Incrementar la inversión local</t>
    </r>
  </si>
  <si>
    <r>
      <t xml:space="preserve">EJE II. </t>
    </r>
    <r>
      <rPr>
        <sz val="11"/>
        <rFont val="Calibri"/>
        <family val="2"/>
        <scheme val="minor"/>
      </rPr>
      <t xml:space="preserve">CRECIMIENTO ECONÓMICO INCLUSIVO  </t>
    </r>
  </si>
  <si>
    <r>
      <rPr>
        <b/>
        <sz val="11"/>
        <color theme="1"/>
        <rFont val="Calibri"/>
        <family val="2"/>
        <scheme val="minor"/>
      </rPr>
      <t>Objetivo Estratégicos</t>
    </r>
    <r>
      <rPr>
        <sz val="11"/>
        <color theme="1"/>
        <rFont val="Calibri"/>
        <family val="2"/>
        <scheme val="minor"/>
      </rPr>
      <t xml:space="preserve"> (2.2“Competitividad e innovación”:                             2.3)  Regionalización y diversificación productiva”: </t>
    </r>
  </si>
  <si>
    <r>
      <rPr>
        <b/>
        <sz val="11"/>
        <rFont val="Calibri"/>
        <family val="2"/>
        <scheme val="minor"/>
      </rPr>
      <t>EJE II</t>
    </r>
    <r>
      <rPr>
        <sz val="11"/>
        <rFont val="Calibri"/>
        <family val="2"/>
        <scheme val="minor"/>
      </rPr>
      <t xml:space="preserve"> Mejora del ambiente competitivo empresarial</t>
    </r>
  </si>
  <si>
    <t>Registrado/En proceso</t>
  </si>
  <si>
    <t>En Proceso/Finiquitado</t>
  </si>
  <si>
    <t>https://ssps.senac.gov.py/ssps/faces/secure/casos/visualizarDenuncia.xhtml?idCaso=10173</t>
  </si>
  <si>
    <t>Supuesta infracción a leyes especiales - Empresa Suspendida</t>
  </si>
  <si>
    <t>Director de Contabilidad/Director Administrativo Int.</t>
  </si>
  <si>
    <t>https://www.contrataciones.gov.py/licitaciones/convocatoria/384282-servicio-desinfeccion-edificios-ministerio-industria-comercio-1.html</t>
  </si>
  <si>
    <t>https://www.contrataciones.gov.py/licitaciones/convocatoria/380154-contratacion-seguro-vehiculos-edificios-mic-1.html</t>
  </si>
  <si>
    <t>https://www.contrataciones.gov.py/licitaciones/convocatoria/382814-mantenimiento-reparacion-generador-1.html</t>
  </si>
  <si>
    <t>https://www.contrataciones.gov.py/licitaciones/convocatoria/382703-refacciones-menores-edificio-ministerio-industria-comercio-1.html</t>
  </si>
  <si>
    <t>https://www.contrataciones.gov.py/convenios-marco/convenio/382392-adquisicion-productos-contingencia-covid-19.html#compras_convenio</t>
  </si>
  <si>
    <t>https://www.contrataciones.gov.py/sin-difusion-convocatoria/382137-adquisicion-uniformes-fiscalizadores-mic-1.html</t>
  </si>
  <si>
    <t>https://www.contrataciones.gov.py/licitaciones/convocatoria/380332-servicio-limpieza-integral-mic-1.html</t>
  </si>
  <si>
    <t>https://www.contrataciones.gov.py/</t>
  </si>
  <si>
    <t>Optimizacion de proceso e interconexion interinstitucional</t>
  </si>
  <si>
    <t>4.6 Servicios o Productos Misionales (Dependiente de la Naturaleza de la Mision Institucional, puede abarcar un Programa o un Proyecto).Logros alcanzados en el Trimestre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</si>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</sst>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_-;\-* #,##0.00_-;_-* &quot;-&quot;??_-;_-@_-"/>
    <numFmt numFmtId="167" formatCode="_-* #,##0_-;\-* #,##0_-;_-* &quot;-&quot;??_-;_-@_-"/>
    <numFmt numFmtId="168" formatCode="_(* #,##0_);_(* \(#,##0\);_(* &quot;-&quot;??_);_(@_)"/>
  </numFmts>
  <fonts count="3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name val="Trebuchet MS"/>
      <family val="2"/>
    </font>
    <font>
      <sz val="11"/>
      <color theme="1"/>
      <name val="Calibri"/>
      <charset val="134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u/>
      <sz val="14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12"/>
      <name val="Calibri"/>
      <family val="2"/>
      <scheme val="minor"/>
    </font>
    <font>
      <sz val="10"/>
      <name val="Trebuchet MS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166" fontId="14" fillId="0" borderId="0" applyFont="0" applyFill="0" applyBorder="0" applyAlignment="0" applyProtection="0"/>
    <xf numFmtId="0" fontId="8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166" fontId="4" fillId="0" borderId="0" applyFont="0" applyFill="0" applyBorder="0" applyAlignment="0" applyProtection="0"/>
    <xf numFmtId="0" fontId="4" fillId="0" borderId="0"/>
  </cellStyleXfs>
  <cellXfs count="226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1" xfId="0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15" fillId="0" borderId="0" xfId="0" applyFont="1">
      <alignment vertical="center"/>
    </xf>
    <xf numFmtId="0" fontId="24" fillId="0" borderId="0" xfId="0" applyFont="1">
      <alignment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0" fontId="2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justify" vertical="top" wrapText="1"/>
    </xf>
    <xf numFmtId="0" fontId="26" fillId="0" borderId="0" xfId="0" applyFont="1">
      <alignment vertical="center"/>
    </xf>
    <xf numFmtId="9" fontId="18" fillId="0" borderId="1" xfId="0" applyNumberFormat="1" applyFont="1" applyBorder="1" applyAlignment="1">
      <alignment horizontal="center" vertical="center" wrapText="1"/>
    </xf>
    <xf numFmtId="0" fontId="12" fillId="0" borderId="1" xfId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1" xfId="0" applyFont="1" applyBorder="1">
      <alignment vertical="center"/>
    </xf>
    <xf numFmtId="14" fontId="18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2" fillId="3" borderId="1" xfId="1" applyFill="1" applyBorder="1" applyAlignment="1">
      <alignment vertical="center" wrapText="1"/>
    </xf>
    <xf numFmtId="0" fontId="12" fillId="0" borderId="1" xfId="1" applyBorder="1" applyAlignment="1">
      <alignment horizontal="center" vertical="center" wrapText="1"/>
    </xf>
    <xf numFmtId="0" fontId="12" fillId="0" borderId="0" xfId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8" fillId="0" borderId="1" xfId="0" applyFont="1" applyBorder="1" applyAlignment="1">
      <alignment vertical="center" wrapText="1"/>
    </xf>
    <xf numFmtId="0" fontId="28" fillId="4" borderId="1" xfId="0" applyFont="1" applyFill="1" applyBorder="1">
      <alignment vertical="center"/>
    </xf>
    <xf numFmtId="3" fontId="28" fillId="4" borderId="1" xfId="0" applyNumberFormat="1" applyFont="1" applyFill="1" applyBorder="1">
      <alignment vertical="center"/>
    </xf>
    <xf numFmtId="0" fontId="29" fillId="0" borderId="1" xfId="0" applyFont="1" applyBorder="1">
      <alignment vertical="center"/>
    </xf>
    <xf numFmtId="0" fontId="29" fillId="0" borderId="1" xfId="0" applyFont="1" applyBorder="1" applyAlignment="1">
      <alignment horizontal="right" vertical="center"/>
    </xf>
    <xf numFmtId="3" fontId="29" fillId="0" borderId="1" xfId="0" applyNumberFormat="1" applyFont="1" applyBorder="1">
      <alignment vertical="center"/>
    </xf>
    <xf numFmtId="0" fontId="28" fillId="4" borderId="1" xfId="0" applyFont="1" applyFill="1" applyBorder="1" applyAlignment="1">
      <alignment horizontal="right" vertical="center"/>
    </xf>
    <xf numFmtId="0" fontId="29" fillId="5" borderId="1" xfId="0" applyFont="1" applyFill="1" applyBorder="1">
      <alignment vertical="center"/>
    </xf>
    <xf numFmtId="0" fontId="29" fillId="5" borderId="1" xfId="0" applyFont="1" applyFill="1" applyBorder="1" applyAlignment="1">
      <alignment horizontal="right" vertical="center"/>
    </xf>
    <xf numFmtId="3" fontId="28" fillId="5" borderId="1" xfId="0" applyNumberFormat="1" applyFont="1" applyFill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>
      <alignment vertical="center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8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3" fontId="28" fillId="5" borderId="1" xfId="0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2" fillId="0" borderId="1" xfId="1" applyBorder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9" fontId="3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9" fontId="11" fillId="0" borderId="1" xfId="0" applyNumberFormat="1" applyFont="1" applyBorder="1" applyAlignment="1" applyProtection="1">
      <alignment horizontal="center" vertical="center" wrapText="1"/>
    </xf>
    <xf numFmtId="9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1" applyBorder="1" applyAlignment="1">
      <alignment horizontal="left" vertical="center" wrapText="1"/>
    </xf>
    <xf numFmtId="0" fontId="12" fillId="0" borderId="1" xfId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wrapText="1"/>
    </xf>
    <xf numFmtId="9" fontId="0" fillId="3" borderId="1" xfId="0" applyNumberForma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vertical="center" wrapText="1"/>
    </xf>
    <xf numFmtId="9" fontId="34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10" applyFont="1" applyFill="1" applyBorder="1" applyAlignment="1">
      <alignment vertical="top" wrapText="1"/>
    </xf>
    <xf numFmtId="9" fontId="29" fillId="3" borderId="1" xfId="10" applyNumberFormat="1" applyFont="1" applyFill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left" vertical="center" wrapText="1"/>
    </xf>
    <xf numFmtId="0" fontId="11" fillId="3" borderId="1" xfId="10" applyFont="1" applyFill="1" applyBorder="1" applyAlignment="1">
      <alignment horizontal="center" vertical="center" wrapText="1"/>
    </xf>
    <xf numFmtId="0" fontId="31" fillId="3" borderId="1" xfId="1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4" fillId="3" borderId="1" xfId="5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49" fontId="18" fillId="3" borderId="1" xfId="0" applyNumberFormat="1" applyFont="1" applyFill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2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8" fontId="3" fillId="3" borderId="1" xfId="4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7" fontId="0" fillId="0" borderId="0" xfId="2" applyNumberFormat="1" applyFont="1" applyFill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24" fillId="0" borderId="0" xfId="0" applyFont="1" applyFill="1">
      <alignment vertical="center"/>
    </xf>
    <xf numFmtId="0" fontId="11" fillId="3" borderId="0" xfId="0" applyFont="1" applyFill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8" applyFont="1" applyFill="1" applyBorder="1" applyAlignment="1">
      <alignment horizontal="center" vertical="center" wrapText="1"/>
    </xf>
    <xf numFmtId="167" fontId="3" fillId="0" borderId="1" xfId="9" applyNumberFormat="1" applyFont="1" applyFill="1" applyBorder="1" applyAlignment="1">
      <alignment horizontal="center" vertical="center"/>
    </xf>
    <xf numFmtId="9" fontId="3" fillId="0" borderId="1" xfId="8" applyNumberFormat="1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9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9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>
      <alignment vertical="center"/>
    </xf>
    <xf numFmtId="0" fontId="19" fillId="2" borderId="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>
      <alignment vertical="center"/>
    </xf>
    <xf numFmtId="0" fontId="18" fillId="3" borderId="1" xfId="0" applyFont="1" applyFill="1" applyBorder="1" applyAlignment="1">
      <alignment vertical="center" wrapText="1"/>
    </xf>
    <xf numFmtId="0" fontId="37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37" fillId="0" borderId="0" xfId="0" applyFont="1">
      <alignment vertical="center"/>
    </xf>
    <xf numFmtId="0" fontId="23" fillId="2" borderId="1" xfId="0" applyFont="1" applyFill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20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9" fillId="3" borderId="0" xfId="0" applyFont="1" applyFill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9" fillId="2" borderId="0" xfId="0" applyFont="1" applyFill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16" fillId="3" borderId="0" xfId="0" applyFont="1" applyFill="1">
      <alignment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top" wrapText="1" readingOrder="1"/>
    </xf>
    <xf numFmtId="0" fontId="35" fillId="0" borderId="1" xfId="0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3" borderId="0" xfId="0" applyFont="1" applyFill="1">
      <alignment vertical="center"/>
    </xf>
    <xf numFmtId="0" fontId="0" fillId="3" borderId="0" xfId="0" applyFill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6" fillId="6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1" fontId="0" fillId="0" borderId="1" xfId="0" quotePrefix="1" applyNumberForma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18" fillId="0" borderId="1" xfId="5" applyFont="1" applyBorder="1" applyAlignment="1">
      <alignment horizontal="center" vertical="center" wrapText="1"/>
    </xf>
    <xf numFmtId="164" fontId="10" fillId="0" borderId="1" xfId="5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top" wrapText="1" readingOrder="1"/>
    </xf>
    <xf numFmtId="0" fontId="2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 readingOrder="1"/>
    </xf>
    <xf numFmtId="0" fontId="38" fillId="0" borderId="1" xfId="0" applyFont="1" applyFill="1" applyBorder="1" applyAlignment="1">
      <alignment horizontal="center" vertical="center" wrapText="1" readingOrder="1"/>
    </xf>
    <xf numFmtId="0" fontId="12" fillId="0" borderId="1" xfId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</cellXfs>
  <cellStyles count="11">
    <cellStyle name="Hipervínculo" xfId="1" builtinId="8"/>
    <cellStyle name="Hipervínculo 2" xfId="6" xr:uid="{00000000-0005-0000-0000-000001000000}"/>
    <cellStyle name="Millares" xfId="4" builtinId="3"/>
    <cellStyle name="Millares [0]" xfId="5" builtinId="6"/>
    <cellStyle name="Millares 2" xfId="2" xr:uid="{00000000-0005-0000-0000-000004000000}"/>
    <cellStyle name="Millares 7" xfId="9" xr:uid="{00000000-0005-0000-0000-000005000000}"/>
    <cellStyle name="Normal" xfId="0" builtinId="0"/>
    <cellStyle name="Normal 2" xfId="3" xr:uid="{00000000-0005-0000-0000-000007000000}"/>
    <cellStyle name="Normal 2 2" xfId="10" xr:uid="{00000000-0005-0000-0000-000008000000}"/>
    <cellStyle name="Normal 2 3" xfId="7" xr:uid="{00000000-0005-0000-0000-000009000000}"/>
    <cellStyle name="Normal 6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 Cond" panose="020B0506020202020204" pitchFamily="34" charset="0"/>
                <a:ea typeface="+mn-ea"/>
                <a:cs typeface="+mn-cs"/>
              </a:defRPr>
            </a:pPr>
            <a:r>
              <a:rPr lang="es-PY" b="1"/>
              <a:t>Ejecución Presupuestaria al 30/09/2020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ova Cond" panose="020B0506020202020204" pitchFamily="34" charset="0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631644026070323E-2"/>
          <c:y val="0.21449730242053078"/>
          <c:w val="0.83236462069898987"/>
          <c:h val="0.5700477544473607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0E-4628-A511-A1F8EDC3A7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0E-4628-A511-A1F8EDC3A79D}"/>
              </c:ext>
            </c:extLst>
          </c:dPt>
          <c:dLbls>
            <c:dLbl>
              <c:idx val="0"/>
              <c:layout>
                <c:manualLayout>
                  <c:x val="5.42326732333323E-2"/>
                  <c:y val="0.2407407407407407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849999999999999"/>
                      <c:h val="0.2313425925925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F0E-4628-A511-A1F8EDC3A79D}"/>
                </c:ext>
              </c:extLst>
            </c:dLbl>
            <c:dLbl>
              <c:idx val="1"/>
              <c:layout>
                <c:manualLayout>
                  <c:x val="8.5270879938009869E-3"/>
                  <c:y val="-0.29438520705745114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143094540544238"/>
                      <c:h val="0.184027777777777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F0E-4628-A511-A1F8EDC3A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ova Cond" panose="020B0506020202020204" pitchFamily="34" charset="0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('[1]30-09'!$E$104,'[1]30-09'!$F$104)</c:f>
              <c:strCache>
                <c:ptCount val="2"/>
                <c:pt idx="0">
                  <c:v>Ejecutado</c:v>
                </c:pt>
                <c:pt idx="1">
                  <c:v>Saldos</c:v>
                </c:pt>
              </c:strCache>
            </c:strRef>
          </c:cat>
          <c:val>
            <c:numRef>
              <c:f>('[1]30-09'!$E$162,'[1]30-09'!$F$162)</c:f>
              <c:numCache>
                <c:formatCode>General</c:formatCode>
                <c:ptCount val="2"/>
                <c:pt idx="0">
                  <c:v>67922220866</c:v>
                </c:pt>
                <c:pt idx="1">
                  <c:v>92350606839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0E-4628-A511-A1F8EDC3A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372047244094426E-2"/>
          <c:y val="0.87094852726742478"/>
          <c:w val="0.9515890201224847"/>
          <c:h val="9.6644065325167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 Cond" panose="020B0506020202020204" pitchFamily="34" charset="0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 Nova Cond" panose="020B0506020202020204" pitchFamily="34" charset="0"/>
        </a:defRPr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61</xdr:row>
      <xdr:rowOff>180975</xdr:rowOff>
    </xdr:from>
    <xdr:to>
      <xdr:col>5</xdr:col>
      <xdr:colOff>657224</xdr:colOff>
      <xdr:row>76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9F3FEF3-0903-4FF3-AAC8-1AD3BCFC7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riz%20-%204.8.%20Ejecuci&#243;n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-09"/>
    </sheetNames>
    <sheetDataSet>
      <sheetData sheetId="0">
        <row r="104">
          <cell r="E104" t="str">
            <v>Ejecutado</v>
          </cell>
          <cell r="F104" t="str">
            <v>Saldos</v>
          </cell>
        </row>
        <row r="162">
          <cell r="E162">
            <v>67922220866</v>
          </cell>
          <cell r="F162">
            <v>92350606839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ssps.senac.gov.py/ssps/faces/secure/casos/visualizarDenuncia.xhtml?idCaso=10173" TargetMode="External"/><Relationship Id="rId1" Type="http://schemas.openxmlformats.org/officeDocument/2006/relationships/hyperlink" Target="http://ssps.senac.gov.py/ssps/faces/secure/casos/visualizarInvestigacionPreliminar.xhtml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c.gov.py/mic/w/aud_interna/pdf/Informe_N8.pdf" TargetMode="External"/><Relationship Id="rId13" Type="http://schemas.openxmlformats.org/officeDocument/2006/relationships/hyperlink" Target="http://www.mic.gov.py/mic/w/aud_interna/pdf/Informe_N13.pdf" TargetMode="External"/><Relationship Id="rId18" Type="http://schemas.openxmlformats.org/officeDocument/2006/relationships/hyperlink" Target="http://www.mic.gov.py/mic/w/aud_interna/pdf/Dictamen_N02Resol.AGPE84_2019.pdf" TargetMode="External"/><Relationship Id="rId3" Type="http://schemas.openxmlformats.org/officeDocument/2006/relationships/hyperlink" Target="http://www.mic.gov.py/mic/w/aud_interna/pdf/Informe_N4.pdf" TargetMode="External"/><Relationship Id="rId21" Type="http://schemas.openxmlformats.org/officeDocument/2006/relationships/hyperlink" Target="http://www.mic.gov.py/mic/w/aud_interna/pdf/PMF_EVAL_SISTEMA_CONTROL_INTERNO.pdf" TargetMode="External"/><Relationship Id="rId7" Type="http://schemas.openxmlformats.org/officeDocument/2006/relationships/hyperlink" Target="http://www.mic.gov.py/mic/w/aud_interna/pdf/Informe_N7.pdf" TargetMode="External"/><Relationship Id="rId12" Type="http://schemas.openxmlformats.org/officeDocument/2006/relationships/hyperlink" Target="http://www.mic.gov.py/mic/w/aud_interna/pdf/Informe_N12.pdf" TargetMode="External"/><Relationship Id="rId17" Type="http://schemas.openxmlformats.org/officeDocument/2006/relationships/hyperlink" Target="http://www.mic.gov.py/mic/w/aud_interna/pdf/Dictamen_N1_Parecer_Tecnico_sobreO.G.879.pdf" TargetMode="External"/><Relationship Id="rId25" Type="http://schemas.openxmlformats.org/officeDocument/2006/relationships/printerSettings" Target="../printerSettings/printerSettings11.bin"/><Relationship Id="rId2" Type="http://schemas.openxmlformats.org/officeDocument/2006/relationships/hyperlink" Target="http://www.mic.gov.py/mic/w/aud_interna/pdf/Informe_N2.pdf" TargetMode="External"/><Relationship Id="rId16" Type="http://schemas.openxmlformats.org/officeDocument/2006/relationships/hyperlink" Target="http://www.mic.gov.py/mic/w/aud_interna/pdf/Informe_N16.pdf" TargetMode="External"/><Relationship Id="rId20" Type="http://schemas.openxmlformats.org/officeDocument/2006/relationships/hyperlink" Target="http://www.mic.gov.py/mic/w/aud_interna/pdf/DICTAMEN_004_CORRECCION_DE_ASIENTOS.pdf" TargetMode="External"/><Relationship Id="rId1" Type="http://schemas.openxmlformats.org/officeDocument/2006/relationships/hyperlink" Target="http://www.mic.gov.py/mic/w/aud_interna/pdf/Informe_N1.pdf" TargetMode="External"/><Relationship Id="rId6" Type="http://schemas.openxmlformats.org/officeDocument/2006/relationships/hyperlink" Target="http://www.mic.gov.py/mic/w/aud_interna/pdf/Informe_N6.pdf" TargetMode="External"/><Relationship Id="rId11" Type="http://schemas.openxmlformats.org/officeDocument/2006/relationships/hyperlink" Target="http://www.mic.gov.py/mic/w/aud_interna/pdf/Informe_N11.pdf" TargetMode="External"/><Relationship Id="rId24" Type="http://schemas.openxmlformats.org/officeDocument/2006/relationships/hyperlink" Target="http://www.mic.gov.py/mic/w/aud_interna/pdf/PMF-Informe9_2019-Nivel200.pdf" TargetMode="External"/><Relationship Id="rId5" Type="http://schemas.openxmlformats.org/officeDocument/2006/relationships/hyperlink" Target="http://www.mic.gov.py/mic/w/aud_interna/pdf/Informe_N5.pdf" TargetMode="External"/><Relationship Id="rId15" Type="http://schemas.openxmlformats.org/officeDocument/2006/relationships/hyperlink" Target="http://www.mic.gov.py/mic/w/aud_interna/pdf/Informe_N15.pdf" TargetMode="External"/><Relationship Id="rId23" Type="http://schemas.openxmlformats.org/officeDocument/2006/relationships/hyperlink" Target="http://www.mic.gov.py/mic/w/aud_interna/pdf/PMF_DIRECC_PROD_Y_EMPL-PEN.pdf" TargetMode="External"/><Relationship Id="rId10" Type="http://schemas.openxmlformats.org/officeDocument/2006/relationships/hyperlink" Target="http://www.mic.gov.py/mic/w/aud_interna/pdf/Informe_N10.pdf" TargetMode="External"/><Relationship Id="rId19" Type="http://schemas.openxmlformats.org/officeDocument/2006/relationships/hyperlink" Target="http://www.mic.gov.py/mic/w/aud_interna/pdf/DICTAMEN_N03.pdf" TargetMode="External"/><Relationship Id="rId4" Type="http://schemas.openxmlformats.org/officeDocument/2006/relationships/hyperlink" Target="http://www.mic.gov.py/mic/w/aud_interna/pdf/Informe_N3.pdf" TargetMode="External"/><Relationship Id="rId9" Type="http://schemas.openxmlformats.org/officeDocument/2006/relationships/hyperlink" Target="http://www.mic.gov.py/mic/w/aud_interna/pdf/Informe_N9.pdf" TargetMode="External"/><Relationship Id="rId14" Type="http://schemas.openxmlformats.org/officeDocument/2006/relationships/hyperlink" Target="http://www.mic.gov.py/mic/w/aud_interna/pdf/Informe_N14.pdf" TargetMode="External"/><Relationship Id="rId22" Type="http://schemas.openxmlformats.org/officeDocument/2006/relationships/hyperlink" Target="http://www.mic.gov.py/mic/w/aud_interna/pdf/PMF_DIRECC_COM_INTERIO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c.gov.py/mic/w/mic/pdf/Resolucion289_2020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c.gov.py/mic/w/mic/pdf/inciso_c/sueldos_202002-Feb.pdf" TargetMode="External"/><Relationship Id="rId13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3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7" Type="http://schemas.openxmlformats.org/officeDocument/2006/relationships/hyperlink" Target="http://www.mic.gov.py/mic/w/mic/pdf/inciso_c/sueldos_202003-Mar.pdf" TargetMode="External"/><Relationship Id="rId12" Type="http://schemas.openxmlformats.org/officeDocument/2006/relationships/hyperlink" Target="http://www.mic.gov.py/mic/w/mic/pdf/inciso_c/sueldos_202006-Jun.pdf" TargetMode="External"/><Relationship Id="rId2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6" Type="http://schemas.openxmlformats.org/officeDocument/2006/relationships/hyperlink" Target="http://www.mic.gov.py/mic/w/mic/pdf/inciso_c/sueldos_202004-Abr.pdf" TargetMode="External"/><Relationship Id="rId11" Type="http://schemas.openxmlformats.org/officeDocument/2006/relationships/hyperlink" Target="http://www.mic.gov.py/mic/w/mic/pdf/inciso_c/sueldos_202007-Jul.pdf" TargetMode="External"/><Relationship Id="rId5" Type="http://schemas.openxmlformats.org/officeDocument/2006/relationships/hyperlink" Target="http://www.mic.gov.py/mic/w/mic/pdf/inciso_c/sueldos_202005-May.pdf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www.mic.gov.py/mic/w/mic/pdf/inciso_c/sueldos_202008-Ago.pdf" TargetMode="External"/><Relationship Id="rId4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9" Type="http://schemas.openxmlformats.org/officeDocument/2006/relationships/hyperlink" Target="http://www.mic.gov.py/mic/w/mic/pdf/inciso_c/sueldos_202001-Ene.pdf" TargetMode="External"/><Relationship Id="rId14" Type="http://schemas.openxmlformats.org/officeDocument/2006/relationships/hyperlink" Target="https://informacionpublica.paraguay.gov.py/porta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icpy-my.sharepoint.com/:f:/g/personal/scomercio_mic_gov_py/EiL2hV1H4JtJlgOWFfD65z0BnL-jxWXqB2ZIGnEI71UtKg?e=JbQ8Rd" TargetMode="External"/><Relationship Id="rId13" Type="http://schemas.openxmlformats.org/officeDocument/2006/relationships/hyperlink" Target="https://micpy-my.sharepoint.com/:f:/g/personal/scomercio_mic_gov_py/EglFDpgbkGpInsPRQptEI9ABwdGqOtkdocwphDcPtsEGEA?e=VVpdZV" TargetMode="External"/><Relationship Id="rId18" Type="http://schemas.openxmlformats.org/officeDocument/2006/relationships/hyperlink" Target="https://micpy-my.sharepoint.com/:f:/g/personal/scomercio_mic_gov_py/EpHIQQTWiJdGgRGYvEUsGn0BYPIBItNPO2nXbtt7jzCTsQ?e=A3nXJJ" TargetMode="External"/><Relationship Id="rId3" Type="http://schemas.openxmlformats.org/officeDocument/2006/relationships/hyperlink" Target="https://micpy-my.sharepoint.com/:f:/g/personal/scomercio_mic_gov_py/En4PAAeZx8pOuhalrNlTZx4BOokGIExmIB3WNMYVgk5icw?e=vvilpi" TargetMode="External"/><Relationship Id="rId21" Type="http://schemas.openxmlformats.org/officeDocument/2006/relationships/hyperlink" Target="https://micpy-my.sharepoint.com/:f:/g/personal/scomercio_mic_gov_py/EtG4dF6MLrhGsxECEtU4ws4BaaG3ylA1xMZOdQngbHewMQ?e=xP72Uw" TargetMode="External"/><Relationship Id="rId7" Type="http://schemas.openxmlformats.org/officeDocument/2006/relationships/hyperlink" Target="https://micpy-my.sharepoint.com/:f:/g/personal/scomercio_mic_gov_py/EmKx8mCD9-ZEgbB9N8COUgUBnwEGjqVODtJY68TZoOcZmQ?e=rWTyO0" TargetMode="External"/><Relationship Id="rId12" Type="http://schemas.openxmlformats.org/officeDocument/2006/relationships/hyperlink" Target="https://micpy-my.sharepoint.com/:f:/g/personal/scomercio_mic_gov_py/EsomWdoXbUNDoef7e028inIBZfgha4EFaV8C_UpfnhB9tQ?e=mVveSW" TargetMode="External"/><Relationship Id="rId17" Type="http://schemas.openxmlformats.org/officeDocument/2006/relationships/hyperlink" Target="https://micpy-my.sharepoint.com/:f:/g/personal/scomercio_mic_gov_py/EnyZFVtzgS9KrnN8MvHwRi4BtLZSRwj7IPK2MH7H20Ufnw?e=4gURLT" TargetMode="External"/><Relationship Id="rId25" Type="http://schemas.openxmlformats.org/officeDocument/2006/relationships/printerSettings" Target="../printerSettings/printerSettings5.bin"/><Relationship Id="rId2" Type="http://schemas.openxmlformats.org/officeDocument/2006/relationships/hyperlink" Target="http://www.snin.gov.py/publico/" TargetMode="External"/><Relationship Id="rId16" Type="http://schemas.openxmlformats.org/officeDocument/2006/relationships/hyperlink" Target="https://micpy-my.sharepoint.com/:f:/g/personal/scomercio_mic_gov_py/EnyZFVtzgS9KrnN8MvHwRi4BtLZSRwj7IPK2MH7H20Ufnw?e=iTIefF" TargetMode="External"/><Relationship Id="rId20" Type="http://schemas.openxmlformats.org/officeDocument/2006/relationships/hyperlink" Target="https://micpy-my.sharepoint.com/:f:/g/personal/scomercio_mic_gov_py/EgKY8HQxymZApW7bRO6RP0EBCDApH8HbgK5TEmDWeTZ-UQ?e=WDrngA" TargetMode="External"/><Relationship Id="rId1" Type="http://schemas.openxmlformats.org/officeDocument/2006/relationships/hyperlink" Target="http://www.snin.gov.py/" TargetMode="External"/><Relationship Id="rId6" Type="http://schemas.openxmlformats.org/officeDocument/2006/relationships/hyperlink" Target="https://micpy-my.sharepoint.com/:f:/g/personal/scomercio_mic_gov_py/Er0PJG-z6j5Ott08OPxYfgcBezQn0nQ_Ga1jIoPIwu74RA?e=jaQ2ON" TargetMode="External"/><Relationship Id="rId11" Type="http://schemas.openxmlformats.org/officeDocument/2006/relationships/hyperlink" Target="https://micpy-my.sharepoint.com/:f:/g/personal/scomercio_mic_gov_py/EgrC0XcaanROuhNzblaf9bMBPAAkPJoKwV9SEyg0cXluig?e=Qw5dlU" TargetMode="External"/><Relationship Id="rId24" Type="http://schemas.openxmlformats.org/officeDocument/2006/relationships/hyperlink" Target="https://micpy-my.sharepoint.com/:f:/g/personal/scomercio_mic_gov_py/EokjQqte2WNEiYo871t_6SUB2nwIdqr6Oc7S2YqR00BSQA?e=v9BSdR" TargetMode="External"/><Relationship Id="rId5" Type="http://schemas.openxmlformats.org/officeDocument/2006/relationships/hyperlink" Target="https://micpy-my.sharepoint.com/:f:/g/personal/scomercio_mic_gov_py/EttZ9JkIh3hPhJn7T8t_aDABTRHjByYhzB1IAHGuub9nYQ?e=1ctJVs" TargetMode="External"/><Relationship Id="rId15" Type="http://schemas.openxmlformats.org/officeDocument/2006/relationships/hyperlink" Target="https://micpy-my.sharepoint.com/:f:/g/personal/scomercio_mic_gov_py/Eosip_xeyCpOhmTih6_Ra2EBHOiH7CcfP1bylVq3WYpp6w?e=On0Zi6" TargetMode="External"/><Relationship Id="rId23" Type="http://schemas.openxmlformats.org/officeDocument/2006/relationships/hyperlink" Target="https://micpy-my.sharepoint.com/:f:/g/personal/scomercio_mic_gov_py/EnfsGoYpFPpPljGyJSMW8UUBXWws2GD_oL2IAtPYEcyRqQ?e=1xJKNi" TargetMode="External"/><Relationship Id="rId10" Type="http://schemas.openxmlformats.org/officeDocument/2006/relationships/hyperlink" Target="https://micpy-my.sharepoint.com/:f:/g/personal/scomercio_mic_gov_py/EjmK4KYLEVNEjhJmFTOk-_sB2I0R_cMK-tNk1_d3OTJ8fA?e=JuvWMU" TargetMode="External"/><Relationship Id="rId19" Type="http://schemas.openxmlformats.org/officeDocument/2006/relationships/hyperlink" Target="https://micpy-my.sharepoint.com/:f:/g/personal/scomercio_mic_gov_py/EjSqPEcjrdBPtaPzaao6KxsBHZ8DQDwSJn5fbOdSjOhy2A?e=4FqULu" TargetMode="External"/><Relationship Id="rId4" Type="http://schemas.openxmlformats.org/officeDocument/2006/relationships/hyperlink" Target="https://micpy-my.sharepoint.com/:f:/g/personal/scomercio_mic_gov_py/Etr13XiYxc1JsLsEJJnzChYBAUA0wwkz4MO9pWt3tlQ7wQ?e=1pTJzn" TargetMode="External"/><Relationship Id="rId9" Type="http://schemas.openxmlformats.org/officeDocument/2006/relationships/hyperlink" Target="https://micpy-my.sharepoint.com/:f:/g/personal/scomercio_mic_gov_py/EsBkW7-5e59DivumNg4TGHYBAplEcvWl3zeD74dhQ84o0w?e=nDquDT" TargetMode="External"/><Relationship Id="rId14" Type="http://schemas.openxmlformats.org/officeDocument/2006/relationships/hyperlink" Target="https://micpy-my.sharepoint.com/:f:/g/personal/scomercio_mic_gov_py/EtG4dF6MLrhGsxECEtU4ws4BaaG3ylA1xMZOdQngbHewMQ?e=vzpHFx" TargetMode="External"/><Relationship Id="rId22" Type="http://schemas.openxmlformats.org/officeDocument/2006/relationships/hyperlink" Target="https://micpy-my.sharepoint.com/:f:/g/personal/scomercio_mic_gov_py/EpNv3vu4iQtEvwkdQLVDKNsBmYb-vXNkiceLj-37ad0Ieg?e=tuHsUO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taciones.gov.py/licitaciones/convocatoria/382703-refacciones-menores-edificio-ministerio-industria-comercio-1.html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www.contrataciones.gov.py/licitaciones/convocatoria/382814-mantenimiento-reparacion-generador-1.html" TargetMode="External"/><Relationship Id="rId1" Type="http://schemas.openxmlformats.org/officeDocument/2006/relationships/hyperlink" Target="https://www.contrataciones.gov.py/licitaciones/convocatoria/384282-servicio-desinfeccion-edificios-ministerio-industria-comercio-1.html" TargetMode="External"/><Relationship Id="rId6" Type="http://schemas.openxmlformats.org/officeDocument/2006/relationships/hyperlink" Target="https://www.contrataciones.gov.py/licitaciones/convocatoria/380332-servicio-limpieza-integral-mic-1.html" TargetMode="External"/><Relationship Id="rId5" Type="http://schemas.openxmlformats.org/officeDocument/2006/relationships/hyperlink" Target="https://www.contrataciones.gov.py/sin-difusion-convocatoria/382137-adquisicion-uniformes-fiscalizadores-mic-1.html" TargetMode="External"/><Relationship Id="rId4" Type="http://schemas.openxmlformats.org/officeDocument/2006/relationships/hyperlink" Target="https://www.contrataciones.gov.py/convenios-marco/convenio/382392-adquisicion-productos-contingencia-covid-19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s://www.instagram.com/micparaguay/?hl=es-la" TargetMode="External"/><Relationship Id="rId7" Type="http://schemas.openxmlformats.org/officeDocument/2006/relationships/hyperlink" Target="https://www.infocovid.mic.gov.py/" TargetMode="External"/><Relationship Id="rId2" Type="http://schemas.openxmlformats.org/officeDocument/2006/relationships/hyperlink" Target="https://www.facebook.com/micparaguay/" TargetMode="External"/><Relationship Id="rId1" Type="http://schemas.openxmlformats.org/officeDocument/2006/relationships/hyperlink" Target="http://www.mic.gov.py/mic/w/inicio.php" TargetMode="External"/><Relationship Id="rId6" Type="http://schemas.openxmlformats.org/officeDocument/2006/relationships/hyperlink" Target="http://www.mic.gov.py/mic/w/boletines_mic.php" TargetMode="External"/><Relationship Id="rId5" Type="http://schemas.openxmlformats.org/officeDocument/2006/relationships/hyperlink" Target="https://www.youtube.com/user/PrensaMIC/playlists?view_as=subscriber" TargetMode="External"/><Relationship Id="rId4" Type="http://schemas.openxmlformats.org/officeDocument/2006/relationships/hyperlink" Target="https://twitter.com/MIC_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7"/>
  <sheetViews>
    <sheetView tabSelected="1" topLeftCell="A7" workbookViewId="0">
      <selection activeCell="L9" sqref="L9"/>
    </sheetView>
  </sheetViews>
  <sheetFormatPr baseColWidth="10" defaultRowHeight="15"/>
  <cols>
    <col min="1" max="1" width="7.42578125" customWidth="1"/>
    <col min="2" max="2" width="11.42578125" customWidth="1"/>
    <col min="9" max="9" width="23" customWidth="1"/>
  </cols>
  <sheetData>
    <row r="3" spans="2:9" ht="18.75">
      <c r="B3" s="18" t="s">
        <v>402</v>
      </c>
      <c r="C3" s="18"/>
      <c r="D3" s="18"/>
      <c r="E3" s="18"/>
      <c r="F3" s="18"/>
      <c r="G3" s="18"/>
      <c r="H3" s="18"/>
      <c r="I3" s="18"/>
    </row>
    <row r="5" spans="2:9">
      <c r="B5" s="13" t="s">
        <v>601</v>
      </c>
      <c r="C5" s="148"/>
    </row>
    <row r="6" spans="2:9">
      <c r="B6" s="12" t="s">
        <v>150</v>
      </c>
      <c r="C6" t="s">
        <v>403</v>
      </c>
    </row>
    <row r="7" spans="2:9">
      <c r="B7" s="12" t="s">
        <v>151</v>
      </c>
      <c r="D7" s="52" t="s">
        <v>417</v>
      </c>
      <c r="G7" t="s">
        <v>399</v>
      </c>
    </row>
    <row r="8" spans="2:9">
      <c r="B8" s="13" t="s">
        <v>152</v>
      </c>
    </row>
    <row r="9" spans="2:9">
      <c r="B9" s="197" t="s">
        <v>161</v>
      </c>
      <c r="C9" s="198"/>
      <c r="D9" s="198"/>
      <c r="E9" s="198"/>
      <c r="F9" s="198"/>
      <c r="G9" s="198"/>
      <c r="H9" s="198"/>
      <c r="I9" s="198"/>
    </row>
    <row r="10" spans="2:9">
      <c r="B10" s="198"/>
      <c r="C10" s="198"/>
      <c r="D10" s="198"/>
      <c r="E10" s="198"/>
      <c r="F10" s="198"/>
      <c r="G10" s="198"/>
      <c r="H10" s="198"/>
      <c r="I10" s="198"/>
    </row>
    <row r="11" spans="2:9">
      <c r="B11" s="198"/>
      <c r="C11" s="198"/>
      <c r="D11" s="198"/>
      <c r="E11" s="198"/>
      <c r="F11" s="198"/>
      <c r="G11" s="198"/>
      <c r="H11" s="198"/>
      <c r="I11" s="198"/>
    </row>
    <row r="12" spans="2:9" ht="6" customHeight="1">
      <c r="B12" s="198"/>
      <c r="C12" s="198"/>
      <c r="D12" s="198"/>
      <c r="E12" s="198"/>
      <c r="F12" s="198"/>
      <c r="G12" s="198"/>
      <c r="H12" s="198"/>
      <c r="I12" s="198"/>
    </row>
    <row r="13" spans="2:9" ht="14.25" customHeight="1">
      <c r="B13" s="198"/>
      <c r="C13" s="198"/>
      <c r="D13" s="198"/>
      <c r="E13" s="198"/>
      <c r="F13" s="198"/>
      <c r="G13" s="198"/>
      <c r="H13" s="198"/>
      <c r="I13" s="198"/>
    </row>
    <row r="16" spans="2:9">
      <c r="B16" s="1" t="s">
        <v>0</v>
      </c>
    </row>
    <row r="17" spans="1:9">
      <c r="B17" s="195" t="s">
        <v>123</v>
      </c>
      <c r="C17" s="196"/>
      <c r="D17" s="196"/>
      <c r="E17" s="196"/>
      <c r="F17" s="196"/>
      <c r="G17" s="196"/>
      <c r="H17" s="196"/>
      <c r="I17" s="196"/>
    </row>
    <row r="18" spans="1:9">
      <c r="B18" s="196"/>
      <c r="C18" s="196"/>
      <c r="D18" s="196"/>
      <c r="E18" s="196"/>
      <c r="F18" s="196"/>
      <c r="G18" s="196"/>
      <c r="H18" s="196"/>
      <c r="I18" s="196"/>
    </row>
    <row r="19" spans="1:9">
      <c r="B19" s="196"/>
      <c r="C19" s="196"/>
      <c r="D19" s="196"/>
      <c r="E19" s="196"/>
      <c r="F19" s="196"/>
      <c r="G19" s="196"/>
      <c r="H19" s="196"/>
      <c r="I19" s="196"/>
    </row>
    <row r="20" spans="1:9">
      <c r="B20" s="196"/>
      <c r="C20" s="196"/>
      <c r="D20" s="196"/>
      <c r="E20" s="196"/>
      <c r="F20" s="196"/>
      <c r="G20" s="196"/>
      <c r="H20" s="196"/>
      <c r="I20" s="196"/>
    </row>
    <row r="21" spans="1:9">
      <c r="B21" s="196"/>
      <c r="C21" s="196"/>
      <c r="D21" s="196"/>
      <c r="E21" s="196"/>
      <c r="F21" s="196"/>
      <c r="G21" s="196"/>
      <c r="H21" s="196"/>
      <c r="I21" s="196"/>
    </row>
    <row r="22" spans="1:9" ht="72" customHeight="1">
      <c r="B22" s="196"/>
      <c r="C22" s="196"/>
      <c r="D22" s="196"/>
      <c r="E22" s="196"/>
      <c r="F22" s="196"/>
      <c r="G22" s="196"/>
      <c r="H22" s="196"/>
      <c r="I22" s="196"/>
    </row>
    <row r="23" spans="1:9">
      <c r="B23" s="1"/>
      <c r="C23" s="1"/>
      <c r="D23" s="1"/>
    </row>
    <row r="24" spans="1:9">
      <c r="A24" s="12" t="s">
        <v>602</v>
      </c>
      <c r="B24" s="1"/>
      <c r="C24" s="1"/>
      <c r="D24" s="1"/>
      <c r="E24" s="1"/>
      <c r="F24" s="1"/>
    </row>
    <row r="26" spans="1:9" ht="30" customHeight="1">
      <c r="A26" s="21"/>
      <c r="B26" s="154" t="s">
        <v>162</v>
      </c>
      <c r="C26" s="203" t="s">
        <v>163</v>
      </c>
      <c r="D26" s="203"/>
      <c r="E26" s="203"/>
      <c r="F26" s="199" t="s">
        <v>164</v>
      </c>
      <c r="G26" s="200"/>
      <c r="H26" s="191" t="s">
        <v>165</v>
      </c>
      <c r="I26" s="191"/>
    </row>
    <row r="27" spans="1:9" ht="31.5" customHeight="1">
      <c r="A27" s="21"/>
      <c r="B27" s="155" t="s">
        <v>174</v>
      </c>
      <c r="C27" s="180" t="s">
        <v>166</v>
      </c>
      <c r="D27" s="180"/>
      <c r="E27" s="180"/>
      <c r="F27" s="201" t="s">
        <v>167</v>
      </c>
      <c r="G27" s="202"/>
      <c r="H27" s="192" t="s">
        <v>400</v>
      </c>
      <c r="I27" s="192"/>
    </row>
    <row r="28" spans="1:9" ht="44.25" customHeight="1">
      <c r="A28" s="21"/>
      <c r="B28" s="155" t="s">
        <v>175</v>
      </c>
      <c r="C28" s="180" t="s">
        <v>168</v>
      </c>
      <c r="D28" s="180"/>
      <c r="E28" s="180"/>
      <c r="F28" s="201" t="s">
        <v>169</v>
      </c>
      <c r="G28" s="202"/>
      <c r="H28" s="193" t="s">
        <v>170</v>
      </c>
      <c r="I28" s="193"/>
    </row>
    <row r="29" spans="1:9">
      <c r="A29" s="21"/>
      <c r="B29" s="155"/>
      <c r="C29" s="189" t="s">
        <v>171</v>
      </c>
      <c r="D29" s="190"/>
      <c r="E29" s="190"/>
      <c r="F29" s="177" t="s">
        <v>172</v>
      </c>
      <c r="G29" s="178"/>
      <c r="H29" s="194" t="s">
        <v>173</v>
      </c>
      <c r="I29" s="192"/>
    </row>
    <row r="30" spans="1:9" ht="30" customHeight="1">
      <c r="B30" s="156" t="s">
        <v>176</v>
      </c>
      <c r="C30" s="179" t="s">
        <v>177</v>
      </c>
      <c r="D30" s="180"/>
      <c r="E30" s="180"/>
      <c r="F30" s="177" t="s">
        <v>178</v>
      </c>
      <c r="G30" s="178"/>
      <c r="H30" s="177" t="s">
        <v>179</v>
      </c>
      <c r="I30" s="178"/>
    </row>
    <row r="31" spans="1:9" ht="30" customHeight="1">
      <c r="B31" s="156"/>
      <c r="C31" s="183" t="s">
        <v>180</v>
      </c>
      <c r="D31" s="184"/>
      <c r="E31" s="184"/>
      <c r="F31" s="187" t="s">
        <v>181</v>
      </c>
      <c r="G31" s="188"/>
      <c r="H31" s="185" t="s">
        <v>615</v>
      </c>
      <c r="I31" s="186"/>
    </row>
    <row r="32" spans="1:9">
      <c r="B32" s="156"/>
      <c r="C32" s="179" t="s">
        <v>182</v>
      </c>
      <c r="D32" s="180"/>
      <c r="E32" s="180"/>
      <c r="F32" s="177" t="s">
        <v>183</v>
      </c>
      <c r="G32" s="178"/>
      <c r="H32" s="177" t="s">
        <v>184</v>
      </c>
      <c r="I32" s="178"/>
    </row>
    <row r="33" spans="2:9" ht="33" customHeight="1">
      <c r="B33" s="156" t="s">
        <v>185</v>
      </c>
      <c r="C33" s="179" t="s">
        <v>186</v>
      </c>
      <c r="D33" s="180"/>
      <c r="E33" s="180"/>
      <c r="F33" s="177" t="s">
        <v>187</v>
      </c>
      <c r="G33" s="178"/>
      <c r="H33" s="181" t="s">
        <v>188</v>
      </c>
      <c r="I33" s="182"/>
    </row>
    <row r="34" spans="2:9" ht="42.75" customHeight="1">
      <c r="B34" s="156" t="s">
        <v>191</v>
      </c>
      <c r="C34" s="179" t="s">
        <v>189</v>
      </c>
      <c r="D34" s="180"/>
      <c r="E34" s="180"/>
      <c r="F34" s="177" t="s">
        <v>190</v>
      </c>
      <c r="G34" s="178"/>
      <c r="H34" s="181" t="s">
        <v>192</v>
      </c>
      <c r="I34" s="182"/>
    </row>
    <row r="35" spans="2:9">
      <c r="B35" s="156"/>
      <c r="C35" s="179" t="s">
        <v>193</v>
      </c>
      <c r="D35" s="180"/>
      <c r="E35" s="180"/>
      <c r="F35" s="177" t="s">
        <v>194</v>
      </c>
      <c r="G35" s="178"/>
      <c r="H35" s="177" t="s">
        <v>195</v>
      </c>
      <c r="I35" s="178"/>
    </row>
    <row r="36" spans="2:9" ht="30" customHeight="1">
      <c r="B36" s="156" t="s">
        <v>196</v>
      </c>
      <c r="C36" s="179" t="s">
        <v>197</v>
      </c>
      <c r="D36" s="180"/>
      <c r="E36" s="180"/>
      <c r="F36" s="177" t="s">
        <v>198</v>
      </c>
      <c r="G36" s="178"/>
      <c r="H36" s="181" t="s">
        <v>199</v>
      </c>
      <c r="I36" s="182"/>
    </row>
    <row r="37" spans="2:9">
      <c r="B37" s="103"/>
      <c r="C37" s="179" t="s">
        <v>200</v>
      </c>
      <c r="D37" s="180"/>
      <c r="E37" s="180"/>
      <c r="F37" s="177" t="s">
        <v>201</v>
      </c>
      <c r="G37" s="178"/>
      <c r="H37" s="177" t="s">
        <v>202</v>
      </c>
      <c r="I37" s="178"/>
    </row>
  </sheetData>
  <mergeCells count="38">
    <mergeCell ref="B17:I22"/>
    <mergeCell ref="B9:I13"/>
    <mergeCell ref="F26:G26"/>
    <mergeCell ref="F27:G27"/>
    <mergeCell ref="F28:G28"/>
    <mergeCell ref="C26:E26"/>
    <mergeCell ref="C28:E28"/>
    <mergeCell ref="C27:E27"/>
    <mergeCell ref="C29:E29"/>
    <mergeCell ref="C30:E30"/>
    <mergeCell ref="F29:G29"/>
    <mergeCell ref="H26:I26"/>
    <mergeCell ref="H27:I27"/>
    <mergeCell ref="H28:I28"/>
    <mergeCell ref="H29:I29"/>
    <mergeCell ref="F30:G30"/>
    <mergeCell ref="H30:I30"/>
    <mergeCell ref="C31:E31"/>
    <mergeCell ref="C32:E32"/>
    <mergeCell ref="C33:E33"/>
    <mergeCell ref="H31:I31"/>
    <mergeCell ref="H32:I32"/>
    <mergeCell ref="H33:I33"/>
    <mergeCell ref="F31:G31"/>
    <mergeCell ref="F32:G32"/>
    <mergeCell ref="F33:G33"/>
    <mergeCell ref="H37:I37"/>
    <mergeCell ref="C34:E34"/>
    <mergeCell ref="C35:E35"/>
    <mergeCell ref="C36:E36"/>
    <mergeCell ref="C37:E37"/>
    <mergeCell ref="F36:G36"/>
    <mergeCell ref="F37:G37"/>
    <mergeCell ref="F34:G34"/>
    <mergeCell ref="F35:G35"/>
    <mergeCell ref="H34:I34"/>
    <mergeCell ref="H35:I35"/>
    <mergeCell ref="H36:I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463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"/>
  <sheetViews>
    <sheetView workbookViewId="0">
      <selection activeCell="G4" sqref="G4"/>
    </sheetView>
  </sheetViews>
  <sheetFormatPr baseColWidth="10" defaultRowHeight="15"/>
  <cols>
    <col min="3" max="3" width="23" customWidth="1"/>
    <col min="4" max="4" width="18.7109375" customWidth="1"/>
    <col min="5" max="5" width="22.5703125" customWidth="1"/>
  </cols>
  <sheetData>
    <row r="1" spans="1:5">
      <c r="A1" s="170" t="s">
        <v>239</v>
      </c>
      <c r="B1" s="171"/>
      <c r="C1" s="171"/>
      <c r="D1" s="171"/>
    </row>
    <row r="2" spans="1:5" ht="30">
      <c r="A2" s="152" t="s">
        <v>240</v>
      </c>
      <c r="B2" s="152" t="s">
        <v>241</v>
      </c>
      <c r="C2" s="152" t="s">
        <v>9</v>
      </c>
      <c r="D2" s="152" t="s">
        <v>242</v>
      </c>
      <c r="E2" s="152" t="s">
        <v>233</v>
      </c>
    </row>
    <row r="3" spans="1:5" ht="131.25" customHeight="1">
      <c r="A3" s="19">
        <v>7492</v>
      </c>
      <c r="B3" s="28">
        <v>43775</v>
      </c>
      <c r="C3" s="169" t="s">
        <v>243</v>
      </c>
      <c r="D3" s="169" t="s">
        <v>612</v>
      </c>
      <c r="E3" s="35" t="s">
        <v>244</v>
      </c>
    </row>
    <row r="4" spans="1:5" ht="99.75" customHeight="1">
      <c r="A4" s="108">
        <v>10173</v>
      </c>
      <c r="B4" s="27">
        <v>44064</v>
      </c>
      <c r="C4" s="108" t="s">
        <v>614</v>
      </c>
      <c r="D4" s="108" t="s">
        <v>611</v>
      </c>
      <c r="E4" s="110" t="s">
        <v>613</v>
      </c>
    </row>
    <row r="5" spans="1:5" ht="78.75" customHeight="1">
      <c r="A5" s="56"/>
      <c r="B5" s="164"/>
      <c r="C5" s="165"/>
      <c r="D5" s="109"/>
      <c r="E5" s="166"/>
    </row>
    <row r="6" spans="1:5" ht="78.75" customHeight="1">
      <c r="A6" s="167"/>
      <c r="B6" s="164"/>
      <c r="C6" s="168"/>
      <c r="D6" s="109"/>
      <c r="E6" s="166"/>
    </row>
    <row r="7" spans="1:5" ht="83.25" customHeight="1"/>
    <row r="8" spans="1:5">
      <c r="A8" s="25" t="s">
        <v>245</v>
      </c>
    </row>
  </sheetData>
  <hyperlinks>
    <hyperlink ref="E3" r:id="rId1" xr:uid="{00000000-0004-0000-0A00-000004000000}"/>
    <hyperlink ref="E4" r:id="rId2" xr:uid="{E0020731-1480-4CD9-B57C-8A1E74C3F34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4632" scale="80" orientation="landscape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"/>
  <sheetViews>
    <sheetView workbookViewId="0">
      <selection activeCell="G5" sqref="G5"/>
    </sheetView>
  </sheetViews>
  <sheetFormatPr baseColWidth="10" defaultRowHeight="15"/>
  <cols>
    <col min="1" max="1" width="15" customWidth="1"/>
    <col min="2" max="2" width="27.140625" customWidth="1"/>
    <col min="3" max="3" width="38.42578125" customWidth="1"/>
  </cols>
  <sheetData>
    <row r="1" spans="1:7" ht="18.75">
      <c r="A1" s="138" t="s">
        <v>246</v>
      </c>
      <c r="B1" s="139"/>
    </row>
    <row r="2" spans="1:7" ht="18.75">
      <c r="A2" s="140" t="s">
        <v>247</v>
      </c>
      <c r="B2" s="15"/>
      <c r="C2" s="15"/>
    </row>
    <row r="3" spans="1:7">
      <c r="A3" s="225" t="s">
        <v>248</v>
      </c>
      <c r="B3" s="225"/>
      <c r="C3" s="225"/>
    </row>
    <row r="4" spans="1:7">
      <c r="A4" s="141" t="s">
        <v>249</v>
      </c>
      <c r="B4" s="133" t="s">
        <v>9</v>
      </c>
      <c r="C4" s="132" t="s">
        <v>250</v>
      </c>
    </row>
    <row r="5" spans="1:7" ht="108.75" customHeight="1">
      <c r="A5" s="29">
        <v>3</v>
      </c>
      <c r="B5" s="70" t="s">
        <v>287</v>
      </c>
      <c r="C5" s="86" t="s">
        <v>288</v>
      </c>
      <c r="G5" t="s">
        <v>626</v>
      </c>
    </row>
    <row r="6" spans="1:7" ht="75">
      <c r="A6" s="29">
        <v>4</v>
      </c>
      <c r="B6" s="70" t="s">
        <v>289</v>
      </c>
      <c r="C6" s="86" t="s">
        <v>290</v>
      </c>
    </row>
    <row r="7" spans="1:7" ht="75">
      <c r="A7" s="29">
        <v>11</v>
      </c>
      <c r="B7" s="70" t="s">
        <v>291</v>
      </c>
      <c r="C7" s="86" t="s">
        <v>292</v>
      </c>
    </row>
    <row r="8" spans="1:7" ht="90">
      <c r="A8" s="29">
        <v>12</v>
      </c>
      <c r="B8" s="70" t="s">
        <v>293</v>
      </c>
      <c r="C8" s="86" t="s">
        <v>294</v>
      </c>
    </row>
    <row r="9" spans="1:7" ht="75">
      <c r="A9" s="29">
        <v>13</v>
      </c>
      <c r="B9" s="70" t="s">
        <v>295</v>
      </c>
      <c r="C9" s="86" t="s">
        <v>296</v>
      </c>
    </row>
    <row r="10" spans="1:7" ht="45">
      <c r="A10" s="107" t="s">
        <v>521</v>
      </c>
      <c r="B10" s="105" t="s">
        <v>522</v>
      </c>
      <c r="C10" s="106" t="s">
        <v>523</v>
      </c>
    </row>
    <row r="11" spans="1:7">
      <c r="A11" s="225" t="s">
        <v>251</v>
      </c>
      <c r="B11" s="225"/>
      <c r="C11" s="225"/>
    </row>
    <row r="12" spans="1:7">
      <c r="A12" s="141" t="s">
        <v>249</v>
      </c>
      <c r="B12" s="133" t="s">
        <v>9</v>
      </c>
      <c r="C12" s="132" t="s">
        <v>250</v>
      </c>
    </row>
    <row r="13" spans="1:7" ht="60">
      <c r="A13" s="29">
        <v>1</v>
      </c>
      <c r="B13" s="70" t="s">
        <v>297</v>
      </c>
      <c r="C13" s="163" t="s">
        <v>298</v>
      </c>
    </row>
    <row r="14" spans="1:7" ht="45">
      <c r="A14" s="29">
        <v>2</v>
      </c>
      <c r="B14" s="70" t="s">
        <v>299</v>
      </c>
      <c r="C14" s="163" t="s">
        <v>300</v>
      </c>
    </row>
    <row r="15" spans="1:7" ht="90">
      <c r="A15" s="29">
        <v>5</v>
      </c>
      <c r="B15" s="70" t="s">
        <v>301</v>
      </c>
      <c r="C15" s="86" t="s">
        <v>302</v>
      </c>
    </row>
    <row r="16" spans="1:7" ht="30">
      <c r="A16" s="29">
        <v>6</v>
      </c>
      <c r="B16" s="70" t="s">
        <v>303</v>
      </c>
      <c r="C16" s="86" t="s">
        <v>304</v>
      </c>
    </row>
    <row r="17" spans="1:3" ht="30">
      <c r="A17" s="29">
        <v>7</v>
      </c>
      <c r="B17" s="70" t="s">
        <v>305</v>
      </c>
      <c r="C17" s="86" t="s">
        <v>306</v>
      </c>
    </row>
    <row r="18" spans="1:3" ht="60">
      <c r="A18" s="29">
        <v>8</v>
      </c>
      <c r="B18" s="70" t="s">
        <v>297</v>
      </c>
      <c r="C18" s="86" t="s">
        <v>307</v>
      </c>
    </row>
    <row r="19" spans="1:3" ht="90">
      <c r="A19" s="29">
        <v>9</v>
      </c>
      <c r="B19" s="70" t="s">
        <v>308</v>
      </c>
      <c r="C19" s="86" t="s">
        <v>309</v>
      </c>
    </row>
    <row r="20" spans="1:3" ht="75">
      <c r="A20" s="29">
        <v>10</v>
      </c>
      <c r="B20" s="70" t="s">
        <v>310</v>
      </c>
      <c r="C20" s="86" t="s">
        <v>311</v>
      </c>
    </row>
    <row r="21" spans="1:3" ht="45">
      <c r="A21" s="29">
        <v>14</v>
      </c>
      <c r="B21" s="70" t="s">
        <v>312</v>
      </c>
      <c r="C21" s="86" t="s">
        <v>313</v>
      </c>
    </row>
    <row r="22" spans="1:3" ht="45">
      <c r="A22" s="29">
        <v>15</v>
      </c>
      <c r="B22" s="70" t="s">
        <v>314</v>
      </c>
      <c r="C22" s="86" t="s">
        <v>315</v>
      </c>
    </row>
    <row r="23" spans="1:3" ht="75">
      <c r="A23" s="29">
        <v>16</v>
      </c>
      <c r="B23" s="70" t="s">
        <v>316</v>
      </c>
      <c r="C23" s="86" t="s">
        <v>317</v>
      </c>
    </row>
    <row r="24" spans="1:3">
      <c r="A24" s="225" t="s">
        <v>596</v>
      </c>
      <c r="B24" s="225"/>
      <c r="C24" s="225"/>
    </row>
    <row r="25" spans="1:3">
      <c r="A25" s="141" t="s">
        <v>249</v>
      </c>
      <c r="B25" s="133" t="s">
        <v>9</v>
      </c>
      <c r="C25" s="132" t="s">
        <v>250</v>
      </c>
    </row>
    <row r="26" spans="1:3" ht="45">
      <c r="A26" s="107" t="s">
        <v>521</v>
      </c>
      <c r="B26" s="105" t="s">
        <v>522</v>
      </c>
      <c r="C26" s="106" t="s">
        <v>523</v>
      </c>
    </row>
    <row r="27" spans="1:3">
      <c r="A27" s="26"/>
      <c r="B27" s="69"/>
      <c r="C27" s="69"/>
    </row>
    <row r="28" spans="1:3">
      <c r="A28" s="225" t="s">
        <v>252</v>
      </c>
      <c r="B28" s="225"/>
      <c r="C28" s="225"/>
    </row>
    <row r="29" spans="1:3">
      <c r="A29" s="141" t="s">
        <v>249</v>
      </c>
      <c r="B29" s="133" t="s">
        <v>9</v>
      </c>
      <c r="C29" s="132" t="s">
        <v>250</v>
      </c>
    </row>
    <row r="30" spans="1:3" ht="105">
      <c r="A30" s="26" t="s">
        <v>318</v>
      </c>
      <c r="B30" s="70" t="s">
        <v>319</v>
      </c>
      <c r="C30" s="163" t="s">
        <v>320</v>
      </c>
    </row>
    <row r="31" spans="1:3" ht="60">
      <c r="A31" s="26" t="s">
        <v>321</v>
      </c>
      <c r="B31" s="70" t="s">
        <v>322</v>
      </c>
      <c r="C31" s="86" t="s">
        <v>323</v>
      </c>
    </row>
    <row r="32" spans="1:3" ht="75">
      <c r="A32" s="26" t="s">
        <v>324</v>
      </c>
      <c r="B32" s="70" t="s">
        <v>325</v>
      </c>
      <c r="C32" s="86" t="s">
        <v>326</v>
      </c>
    </row>
    <row r="33" spans="1:3" ht="165">
      <c r="A33" s="26" t="s">
        <v>327</v>
      </c>
      <c r="B33" s="70" t="s">
        <v>328</v>
      </c>
      <c r="C33" s="86" t="s">
        <v>329</v>
      </c>
    </row>
    <row r="34" spans="1:3">
      <c r="A34" s="26"/>
      <c r="B34" s="69"/>
      <c r="C34" s="69"/>
    </row>
    <row r="35" spans="1:3">
      <c r="A35" s="225" t="s">
        <v>253</v>
      </c>
      <c r="B35" s="225"/>
      <c r="C35" s="225"/>
    </row>
    <row r="36" spans="1:3">
      <c r="A36" s="143" t="s">
        <v>162</v>
      </c>
      <c r="B36" s="144" t="s">
        <v>254</v>
      </c>
      <c r="C36" s="134" t="s">
        <v>255</v>
      </c>
    </row>
    <row r="37" spans="1:3" ht="45">
      <c r="A37" s="38" t="s">
        <v>330</v>
      </c>
      <c r="B37" s="37" t="s">
        <v>331</v>
      </c>
      <c r="C37" s="86" t="s">
        <v>332</v>
      </c>
    </row>
    <row r="38" spans="1:3" ht="60">
      <c r="A38" s="38" t="s">
        <v>333</v>
      </c>
      <c r="B38" s="70" t="s">
        <v>334</v>
      </c>
      <c r="C38" s="86" t="s">
        <v>335</v>
      </c>
    </row>
    <row r="39" spans="1:3" ht="45">
      <c r="A39" s="38" t="s">
        <v>336</v>
      </c>
      <c r="B39" s="70" t="s">
        <v>337</v>
      </c>
      <c r="C39" s="86" t="s">
        <v>338</v>
      </c>
    </row>
    <row r="40" spans="1:3" ht="45">
      <c r="A40" s="38" t="s">
        <v>339</v>
      </c>
      <c r="B40" s="70" t="s">
        <v>340</v>
      </c>
      <c r="C40" s="86" t="s">
        <v>341</v>
      </c>
    </row>
  </sheetData>
  <mergeCells count="5">
    <mergeCell ref="A11:C11"/>
    <mergeCell ref="A3:C3"/>
    <mergeCell ref="A24:C24"/>
    <mergeCell ref="A28:C28"/>
    <mergeCell ref="A35:C35"/>
  </mergeCells>
  <hyperlinks>
    <hyperlink ref="C13" r:id="rId1" xr:uid="{00000000-0004-0000-0900-000000000000}"/>
    <hyperlink ref="C14" r:id="rId2" xr:uid="{00000000-0004-0000-0900-000001000000}"/>
    <hyperlink ref="C6" r:id="rId3" xr:uid="{00000000-0004-0000-0900-000002000000}"/>
    <hyperlink ref="C5" r:id="rId4" xr:uid="{00000000-0004-0000-0900-000003000000}"/>
    <hyperlink ref="C15" r:id="rId5" xr:uid="{00000000-0004-0000-0900-000004000000}"/>
    <hyperlink ref="C16" r:id="rId6" xr:uid="{00000000-0004-0000-0900-000005000000}"/>
    <hyperlink ref="C17" r:id="rId7" xr:uid="{00000000-0004-0000-0900-000006000000}"/>
    <hyperlink ref="C18" r:id="rId8" xr:uid="{00000000-0004-0000-0900-000007000000}"/>
    <hyperlink ref="C19" r:id="rId9" xr:uid="{00000000-0004-0000-0900-000008000000}"/>
    <hyperlink ref="C20" r:id="rId10" xr:uid="{00000000-0004-0000-0900-000009000000}"/>
    <hyperlink ref="C7" r:id="rId11" xr:uid="{00000000-0004-0000-0900-00000A000000}"/>
    <hyperlink ref="C8" r:id="rId12" xr:uid="{00000000-0004-0000-0900-00000B000000}"/>
    <hyperlink ref="C9" r:id="rId13" xr:uid="{00000000-0004-0000-0900-00000C000000}"/>
    <hyperlink ref="C21" r:id="rId14" xr:uid="{00000000-0004-0000-0900-00000D000000}"/>
    <hyperlink ref="C22" r:id="rId15" xr:uid="{00000000-0004-0000-0900-00000E000000}"/>
    <hyperlink ref="C23" r:id="rId16" xr:uid="{00000000-0004-0000-0900-00000F000000}"/>
    <hyperlink ref="C30" r:id="rId17" xr:uid="{00000000-0004-0000-0900-000010000000}"/>
    <hyperlink ref="C31" r:id="rId18" xr:uid="{00000000-0004-0000-0900-000011000000}"/>
    <hyperlink ref="C32" r:id="rId19" xr:uid="{00000000-0004-0000-0900-000012000000}"/>
    <hyperlink ref="C33" r:id="rId20" xr:uid="{00000000-0004-0000-0900-000013000000}"/>
    <hyperlink ref="C37" r:id="rId21" xr:uid="{00000000-0004-0000-0900-000014000000}"/>
    <hyperlink ref="C38" r:id="rId22" xr:uid="{00000000-0004-0000-0900-000015000000}"/>
    <hyperlink ref="C39" r:id="rId23" xr:uid="{00000000-0004-0000-0900-000016000000}"/>
    <hyperlink ref="C40" r:id="rId24" xr:uid="{00000000-0004-0000-0900-00001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4632" scale="7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zoomScale="80" zoomScaleNormal="80" workbookViewId="0">
      <selection activeCell="B4" sqref="B4"/>
    </sheetView>
  </sheetViews>
  <sheetFormatPr baseColWidth="10" defaultRowHeight="15"/>
  <cols>
    <col min="1" max="1" width="15.7109375" customWidth="1"/>
    <col min="2" max="2" width="32.85546875" customWidth="1"/>
    <col min="3" max="3" width="32.5703125" customWidth="1"/>
    <col min="4" max="4" width="23.5703125" customWidth="1"/>
    <col min="5" max="5" width="45.85546875" customWidth="1"/>
    <col min="6" max="6" width="19.85546875" customWidth="1"/>
    <col min="7" max="7" width="29.85546875" customWidth="1"/>
    <col min="8" max="8" width="21.140625" customWidth="1"/>
    <col min="9" max="9" width="15" customWidth="1"/>
    <col min="10" max="10" width="22.85546875" customWidth="1"/>
    <col min="11" max="11" width="17.7109375" customWidth="1"/>
    <col min="12" max="12" width="22.140625" customWidth="1"/>
    <col min="13" max="13" width="37.28515625" customWidth="1"/>
  </cols>
  <sheetData>
    <row r="1" spans="1:9" s="15" customFormat="1" ht="18.75">
      <c r="A1" s="3" t="s">
        <v>600</v>
      </c>
      <c r="B1" s="3"/>
      <c r="C1" s="14"/>
    </row>
    <row r="2" spans="1:9" ht="18.75">
      <c r="A2" s="153" t="s">
        <v>153</v>
      </c>
      <c r="B2" s="153"/>
      <c r="C2" s="153"/>
    </row>
    <row r="3" spans="1:9" ht="87" customHeight="1">
      <c r="A3" s="16" t="s">
        <v>154</v>
      </c>
      <c r="B3" s="17"/>
      <c r="C3" s="24" t="s">
        <v>401</v>
      </c>
    </row>
    <row r="4" spans="1:9">
      <c r="A4" s="1"/>
      <c r="B4" s="1"/>
      <c r="C4" s="1"/>
    </row>
    <row r="5" spans="1:9" s="3" customFormat="1" ht="18.75">
      <c r="A5" s="206" t="s">
        <v>1</v>
      </c>
      <c r="B5" s="206"/>
      <c r="C5" s="206"/>
      <c r="D5" s="206"/>
      <c r="E5" s="206"/>
      <c r="F5" s="206"/>
    </row>
    <row r="6" spans="1:9" s="3" customFormat="1" ht="18.75">
      <c r="A6" s="206"/>
      <c r="B6" s="206"/>
      <c r="C6" s="206"/>
      <c r="D6" s="206"/>
      <c r="E6" s="206"/>
      <c r="F6" s="206"/>
    </row>
    <row r="7" spans="1:9" s="3" customFormat="1" ht="18.75">
      <c r="A7" s="206"/>
      <c r="B7" s="206"/>
      <c r="C7" s="206"/>
      <c r="D7" s="206"/>
      <c r="E7" s="206"/>
      <c r="F7" s="206"/>
    </row>
    <row r="9" spans="1:9">
      <c r="A9" s="147" t="s">
        <v>2</v>
      </c>
      <c r="B9" s="147" t="s">
        <v>3</v>
      </c>
      <c r="C9" s="133" t="s">
        <v>4</v>
      </c>
      <c r="D9" s="208" t="s">
        <v>5</v>
      </c>
      <c r="E9" s="208"/>
      <c r="F9" s="208"/>
      <c r="G9" s="208"/>
      <c r="H9" s="147"/>
      <c r="I9" s="133" t="s">
        <v>6</v>
      </c>
    </row>
    <row r="10" spans="1:9" ht="79.5" customHeight="1">
      <c r="A10" s="209" t="s">
        <v>7</v>
      </c>
      <c r="B10" s="209" t="s">
        <v>75</v>
      </c>
      <c r="C10" s="209" t="s">
        <v>76</v>
      </c>
      <c r="D10" s="207" t="s">
        <v>124</v>
      </c>
      <c r="E10" s="207"/>
      <c r="F10" s="207" t="s">
        <v>125</v>
      </c>
      <c r="G10" s="207"/>
      <c r="H10" s="210" t="s">
        <v>603</v>
      </c>
      <c r="I10" s="209" t="s">
        <v>77</v>
      </c>
    </row>
    <row r="11" spans="1:9" ht="81" customHeight="1">
      <c r="A11" s="209"/>
      <c r="B11" s="209"/>
      <c r="C11" s="209"/>
      <c r="D11" s="157" t="s">
        <v>604</v>
      </c>
      <c r="E11" s="158" t="s">
        <v>605</v>
      </c>
      <c r="F11" s="158" t="s">
        <v>606</v>
      </c>
      <c r="G11" s="158" t="s">
        <v>607</v>
      </c>
      <c r="H11" s="211"/>
      <c r="I11" s="209"/>
    </row>
    <row r="12" spans="1:9" ht="92.25" customHeight="1">
      <c r="A12" s="209"/>
      <c r="B12" s="209"/>
      <c r="C12" s="209"/>
      <c r="D12" s="157" t="s">
        <v>608</v>
      </c>
      <c r="E12" s="159" t="s">
        <v>609</v>
      </c>
      <c r="F12" s="158" t="s">
        <v>610</v>
      </c>
      <c r="G12" s="158" t="s">
        <v>126</v>
      </c>
      <c r="H12" s="211"/>
      <c r="I12" s="209"/>
    </row>
    <row r="13" spans="1:9">
      <c r="D13" s="20"/>
      <c r="E13" s="204"/>
      <c r="F13" s="205"/>
      <c r="G13" s="205"/>
      <c r="H13" s="205"/>
      <c r="I13" s="205"/>
    </row>
    <row r="14" spans="1:9" ht="35.25" customHeight="1"/>
  </sheetData>
  <mergeCells count="10">
    <mergeCell ref="E13:I13"/>
    <mergeCell ref="A5:F7"/>
    <mergeCell ref="D10:E10"/>
    <mergeCell ref="D9:G9"/>
    <mergeCell ref="A10:A12"/>
    <mergeCell ref="B10:B12"/>
    <mergeCell ref="C10:C12"/>
    <mergeCell ref="H10:H12"/>
    <mergeCell ref="I10:I12"/>
    <mergeCell ref="F10:G10"/>
  </mergeCells>
  <hyperlinks>
    <hyperlink ref="C3" r:id="rId1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4632" scale="6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zoomScale="70" zoomScaleNormal="70" workbookViewId="0">
      <selection activeCell="F5" sqref="F5"/>
    </sheetView>
  </sheetViews>
  <sheetFormatPr baseColWidth="10" defaultRowHeight="15"/>
  <cols>
    <col min="2" max="2" width="33.5703125" customWidth="1"/>
    <col min="3" max="3" width="23.140625" customWidth="1"/>
    <col min="4" max="4" width="15.7109375" customWidth="1"/>
    <col min="5" max="5" width="35.7109375" customWidth="1"/>
  </cols>
  <sheetData>
    <row r="1" spans="1:5" ht="18.75">
      <c r="A1" s="3" t="s">
        <v>599</v>
      </c>
      <c r="B1" s="15"/>
    </row>
    <row r="2" spans="1:5">
      <c r="A2" s="151" t="s">
        <v>203</v>
      </c>
      <c r="B2" s="151"/>
      <c r="C2" s="151"/>
      <c r="D2" s="151"/>
      <c r="E2" s="151"/>
    </row>
    <row r="3" spans="1:5" ht="23.25" customHeight="1">
      <c r="A3" s="147" t="s">
        <v>204</v>
      </c>
      <c r="B3" s="147" t="s">
        <v>205</v>
      </c>
      <c r="C3" s="208" t="s">
        <v>206</v>
      </c>
      <c r="D3" s="208"/>
      <c r="E3" s="208"/>
    </row>
    <row r="4" spans="1:5" ht="51" customHeight="1">
      <c r="A4" s="11" t="s">
        <v>207</v>
      </c>
      <c r="B4" s="11">
        <v>100</v>
      </c>
      <c r="C4" s="212" t="s">
        <v>256</v>
      </c>
      <c r="D4" s="212"/>
      <c r="E4" s="212"/>
    </row>
    <row r="5" spans="1:5" ht="60" customHeight="1">
      <c r="A5" s="11" t="s">
        <v>208</v>
      </c>
      <c r="B5" s="11" t="s">
        <v>257</v>
      </c>
      <c r="C5" s="212" t="s">
        <v>258</v>
      </c>
      <c r="D5" s="212"/>
      <c r="E5" s="212"/>
    </row>
    <row r="6" spans="1:5" ht="60" customHeight="1">
      <c r="A6" s="11" t="s">
        <v>209</v>
      </c>
      <c r="B6" s="11">
        <v>100</v>
      </c>
      <c r="C6" s="212" t="s">
        <v>259</v>
      </c>
      <c r="D6" s="212"/>
      <c r="E6" s="212"/>
    </row>
    <row r="7" spans="1:5" ht="60" customHeight="1">
      <c r="A7" s="11" t="s">
        <v>210</v>
      </c>
      <c r="B7" s="11">
        <v>100</v>
      </c>
      <c r="C7" s="212" t="s">
        <v>260</v>
      </c>
      <c r="D7" s="212"/>
      <c r="E7" s="212"/>
    </row>
    <row r="8" spans="1:5" ht="60" customHeight="1">
      <c r="A8" s="11" t="s">
        <v>220</v>
      </c>
      <c r="B8" s="48" t="s">
        <v>261</v>
      </c>
      <c r="C8" s="212" t="s">
        <v>262</v>
      </c>
      <c r="D8" s="212"/>
      <c r="E8" s="212"/>
    </row>
    <row r="9" spans="1:5" ht="60" customHeight="1">
      <c r="A9" s="48" t="s">
        <v>221</v>
      </c>
      <c r="B9" s="23">
        <v>1</v>
      </c>
      <c r="C9" s="213" t="s">
        <v>418</v>
      </c>
      <c r="D9" s="213"/>
      <c r="E9" s="213"/>
    </row>
    <row r="10" spans="1:5" ht="60" customHeight="1">
      <c r="A10" s="48" t="s">
        <v>419</v>
      </c>
      <c r="B10" s="23">
        <v>1</v>
      </c>
      <c r="C10" s="213" t="s">
        <v>420</v>
      </c>
      <c r="D10" s="213"/>
      <c r="E10" s="213"/>
    </row>
    <row r="11" spans="1:5" ht="60" customHeight="1">
      <c r="A11" s="48" t="s">
        <v>421</v>
      </c>
      <c r="B11" s="48" t="s">
        <v>422</v>
      </c>
      <c r="C11" s="213" t="s">
        <v>423</v>
      </c>
      <c r="D11" s="213"/>
      <c r="E11" s="213"/>
    </row>
    <row r="13" spans="1:5">
      <c r="A13" s="151" t="s">
        <v>211</v>
      </c>
      <c r="B13" s="151"/>
      <c r="C13" s="151"/>
      <c r="D13" s="151"/>
      <c r="E13" s="151"/>
    </row>
    <row r="14" spans="1:5">
      <c r="A14" s="147" t="s">
        <v>204</v>
      </c>
      <c r="B14" s="147" t="s">
        <v>205</v>
      </c>
      <c r="C14" s="214" t="s">
        <v>212</v>
      </c>
      <c r="D14" s="215"/>
      <c r="E14" s="216"/>
    </row>
    <row r="15" spans="1:5" ht="120.75" customHeight="1">
      <c r="A15" s="48" t="s">
        <v>207</v>
      </c>
      <c r="B15" s="23">
        <v>1</v>
      </c>
      <c r="C15" s="212" t="s">
        <v>213</v>
      </c>
      <c r="D15" s="212"/>
      <c r="E15" s="212"/>
    </row>
    <row r="16" spans="1:5" ht="122.25" customHeight="1">
      <c r="A16" s="48" t="s">
        <v>208</v>
      </c>
      <c r="B16" s="23">
        <v>1</v>
      </c>
      <c r="C16" s="212" t="s">
        <v>213</v>
      </c>
      <c r="D16" s="212"/>
      <c r="E16" s="212"/>
    </row>
    <row r="17" spans="1:5" ht="127.5" customHeight="1">
      <c r="A17" s="48" t="s">
        <v>209</v>
      </c>
      <c r="B17" s="23">
        <v>1</v>
      </c>
      <c r="C17" s="212" t="s">
        <v>213</v>
      </c>
      <c r="D17" s="212"/>
      <c r="E17" s="212"/>
    </row>
    <row r="18" spans="1:5" ht="123.75" customHeight="1">
      <c r="A18" s="48" t="s">
        <v>210</v>
      </c>
      <c r="B18" s="23">
        <v>1</v>
      </c>
      <c r="C18" s="212" t="s">
        <v>213</v>
      </c>
      <c r="D18" s="212"/>
      <c r="E18" s="212"/>
    </row>
    <row r="19" spans="1:5" ht="123.75" customHeight="1">
      <c r="A19" s="49" t="s">
        <v>220</v>
      </c>
      <c r="B19" s="53">
        <v>0.8458</v>
      </c>
      <c r="C19" s="212" t="s">
        <v>213</v>
      </c>
      <c r="D19" s="212"/>
      <c r="E19" s="212"/>
    </row>
    <row r="20" spans="1:5" ht="123.75" customHeight="1">
      <c r="A20" s="49" t="s">
        <v>221</v>
      </c>
      <c r="B20" s="53">
        <v>0.85</v>
      </c>
      <c r="C20" s="212" t="s">
        <v>213</v>
      </c>
      <c r="D20" s="212"/>
      <c r="E20" s="212"/>
    </row>
    <row r="21" spans="1:5">
      <c r="A21" s="20"/>
      <c r="B21" s="20"/>
      <c r="C21" s="20"/>
      <c r="D21" s="20"/>
      <c r="E21" s="20"/>
    </row>
    <row r="22" spans="1:5">
      <c r="A22" s="13" t="s">
        <v>214</v>
      </c>
      <c r="B22" s="12"/>
      <c r="C22" s="12"/>
      <c r="D22" s="12"/>
      <c r="E22" s="12"/>
    </row>
    <row r="23" spans="1:5">
      <c r="A23" s="141" t="s">
        <v>204</v>
      </c>
      <c r="B23" s="133" t="s">
        <v>215</v>
      </c>
      <c r="C23" s="133" t="s">
        <v>216</v>
      </c>
      <c r="D23" s="133" t="s">
        <v>217</v>
      </c>
      <c r="E23" s="134" t="s">
        <v>218</v>
      </c>
    </row>
    <row r="24" spans="1:5" ht="74.25" customHeight="1">
      <c r="A24" s="54" t="s">
        <v>424</v>
      </c>
      <c r="B24" s="50">
        <v>20</v>
      </c>
      <c r="C24" s="50">
        <v>20</v>
      </c>
      <c r="D24" s="50">
        <v>0</v>
      </c>
      <c r="E24" s="24" t="s">
        <v>219</v>
      </c>
    </row>
    <row r="25" spans="1:5" ht="78" customHeight="1">
      <c r="A25" s="54" t="s">
        <v>421</v>
      </c>
      <c r="B25" s="50">
        <v>20</v>
      </c>
      <c r="C25" s="50">
        <v>20</v>
      </c>
      <c r="D25" s="50">
        <v>0</v>
      </c>
      <c r="E25" s="24" t="s">
        <v>219</v>
      </c>
    </row>
    <row r="26" spans="1:5" ht="78.75" customHeight="1">
      <c r="A26" s="2" t="s">
        <v>425</v>
      </c>
      <c r="B26" s="50">
        <v>37</v>
      </c>
      <c r="C26" s="50">
        <v>37</v>
      </c>
      <c r="D26" s="50">
        <v>0</v>
      </c>
      <c r="E26" s="24" t="s">
        <v>219</v>
      </c>
    </row>
    <row r="27" spans="1:5" ht="78.75" customHeight="1">
      <c r="A27" s="55"/>
      <c r="B27" s="56"/>
      <c r="C27" s="56"/>
      <c r="D27" s="56"/>
      <c r="E27" s="36"/>
    </row>
    <row r="28" spans="1:5">
      <c r="A28" s="55"/>
      <c r="B28" s="56"/>
      <c r="C28" s="56"/>
      <c r="D28" s="56"/>
      <c r="E28" s="36"/>
    </row>
    <row r="29" spans="1:5" ht="89.25" customHeight="1">
      <c r="A29" s="55"/>
      <c r="B29" s="56"/>
      <c r="C29" s="56"/>
      <c r="D29" s="56"/>
      <c r="E29" s="36"/>
    </row>
  </sheetData>
  <mergeCells count="16">
    <mergeCell ref="C20:E20"/>
    <mergeCell ref="C3:E3"/>
    <mergeCell ref="C9:E9"/>
    <mergeCell ref="C10:E10"/>
    <mergeCell ref="C11:E11"/>
    <mergeCell ref="C19:E19"/>
    <mergeCell ref="C4:E4"/>
    <mergeCell ref="C5:E5"/>
    <mergeCell ref="C6:E6"/>
    <mergeCell ref="C7:E7"/>
    <mergeCell ref="C8:E8"/>
    <mergeCell ref="C14:E14"/>
    <mergeCell ref="C15:E15"/>
    <mergeCell ref="C16:E16"/>
    <mergeCell ref="C17:E17"/>
    <mergeCell ref="C18:E18"/>
  </mergeCells>
  <hyperlinks>
    <hyperlink ref="C15" r:id="rId1" xr:uid="{00000000-0004-0000-0200-000000000000}"/>
    <hyperlink ref="C16" r:id="rId2" xr:uid="{00000000-0004-0000-0200-000001000000}"/>
    <hyperlink ref="C17" r:id="rId3" xr:uid="{00000000-0004-0000-0200-000002000000}"/>
    <hyperlink ref="C18" r:id="rId4" xr:uid="{00000000-0004-0000-0200-000003000000}"/>
    <hyperlink ref="C8" r:id="rId5" xr:uid="{00000000-0004-0000-0200-000004000000}"/>
    <hyperlink ref="C7" r:id="rId6" xr:uid="{00000000-0004-0000-0200-000005000000}"/>
    <hyperlink ref="C6" r:id="rId7" xr:uid="{00000000-0004-0000-0200-000006000000}"/>
    <hyperlink ref="C5" r:id="rId8" xr:uid="{00000000-0004-0000-0200-000007000000}"/>
    <hyperlink ref="C4" r:id="rId9" xr:uid="{00000000-0004-0000-0200-000008000000}"/>
    <hyperlink ref="C11" r:id="rId10" xr:uid="{00000000-0004-0000-0200-000009000000}"/>
    <hyperlink ref="C10" r:id="rId11" xr:uid="{00000000-0004-0000-0200-00000A000000}"/>
    <hyperlink ref="C9" r:id="rId12" xr:uid="{00000000-0004-0000-0200-00000B000000}"/>
    <hyperlink ref="C19:C20" r:id="rId13" display="https://app.powerbi.com/view?r=eyJrIjoiMmJlYjg1YzgtMmQ3Mi00YzVkLWJkOTQtOTE3ZTZkNzVhYTAzIiwidCI6Ijk2ZDUwYjY5LTE5MGQtNDkxYy1hM2U1LWExYWRlYmMxYTg3NSJ9" xr:uid="{00000000-0004-0000-0200-00000C000000}"/>
    <hyperlink ref="E24:E26" r:id="rId14" location="!/ciudadano/bandeja-entrada" display="https://informacionpublica.paraguay.gov.py/portal/ - !/ciudadano/bandeja-entrada" xr:uid="{00000000-0004-0000-0200-00000D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4632" scale="50" orientation="landscape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7"/>
  <sheetViews>
    <sheetView topLeftCell="A8" workbookViewId="0">
      <selection activeCell="B10" sqref="B10"/>
    </sheetView>
  </sheetViews>
  <sheetFormatPr baseColWidth="10" defaultColWidth="9.140625" defaultRowHeight="15"/>
  <cols>
    <col min="1" max="1" width="15" customWidth="1"/>
    <col min="2" max="2" width="30.42578125" customWidth="1"/>
    <col min="3" max="3" width="22.85546875" customWidth="1"/>
    <col min="4" max="4" width="31.7109375" customWidth="1"/>
    <col min="5" max="5" width="29.140625" customWidth="1"/>
    <col min="6" max="6" width="32.5703125" customWidth="1"/>
    <col min="7" max="7" width="24.28515625" customWidth="1"/>
    <col min="8" max="8" width="21.28515625" customWidth="1"/>
  </cols>
  <sheetData>
    <row r="2" spans="1:10" ht="18.75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</row>
    <row r="3" spans="1:10" s="7" customFormat="1" ht="18.75">
      <c r="A3" s="6"/>
    </row>
    <row r="4" spans="1:10" ht="15.7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>
      <c r="A5" s="118" t="s">
        <v>8</v>
      </c>
      <c r="B5" s="118" t="s">
        <v>9</v>
      </c>
      <c r="C5" s="118" t="s">
        <v>10</v>
      </c>
      <c r="D5" s="118" t="s">
        <v>11</v>
      </c>
      <c r="E5" s="118" t="s">
        <v>12</v>
      </c>
      <c r="F5" s="118" t="s">
        <v>13</v>
      </c>
      <c r="G5" s="118" t="s">
        <v>14</v>
      </c>
      <c r="H5" s="118" t="s">
        <v>15</v>
      </c>
      <c r="I5" s="5"/>
      <c r="J5" s="5"/>
    </row>
    <row r="6" spans="1:10" ht="75">
      <c r="A6" s="78">
        <v>1</v>
      </c>
      <c r="B6" s="111" t="s">
        <v>84</v>
      </c>
      <c r="C6" s="111" t="s">
        <v>83</v>
      </c>
      <c r="D6" s="111" t="s">
        <v>449</v>
      </c>
      <c r="E6" s="111" t="s">
        <v>82</v>
      </c>
      <c r="F6" s="112">
        <v>1468162882</v>
      </c>
      <c r="G6" s="67">
        <v>0.47</v>
      </c>
      <c r="H6" s="111" t="s">
        <v>450</v>
      </c>
    </row>
    <row r="7" spans="1:10" ht="105">
      <c r="A7" s="113">
        <v>2</v>
      </c>
      <c r="B7" s="111" t="s">
        <v>134</v>
      </c>
      <c r="C7" s="105" t="s">
        <v>127</v>
      </c>
      <c r="D7" s="105" t="s">
        <v>128</v>
      </c>
      <c r="E7" s="105" t="s">
        <v>129</v>
      </c>
      <c r="F7" s="112" t="s">
        <v>451</v>
      </c>
      <c r="G7" s="67">
        <v>0.2</v>
      </c>
      <c r="H7" s="102" t="s">
        <v>130</v>
      </c>
      <c r="I7" s="114"/>
      <c r="J7" s="114"/>
    </row>
    <row r="8" spans="1:10" ht="75">
      <c r="A8" s="113">
        <v>3</v>
      </c>
      <c r="B8" s="111" t="s">
        <v>135</v>
      </c>
      <c r="C8" s="105" t="s">
        <v>131</v>
      </c>
      <c r="D8" s="105" t="s">
        <v>132</v>
      </c>
      <c r="E8" s="105" t="s">
        <v>133</v>
      </c>
      <c r="F8" s="112" t="s">
        <v>452</v>
      </c>
      <c r="G8" s="67">
        <v>0.17</v>
      </c>
      <c r="H8" s="102" t="s">
        <v>130</v>
      </c>
      <c r="I8" s="114"/>
      <c r="J8" s="114"/>
    </row>
    <row r="9" spans="1:10" ht="15.7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15.7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ht="15.75">
      <c r="A11" s="8"/>
      <c r="B11" s="8"/>
      <c r="C11" s="8"/>
      <c r="D11" s="8"/>
      <c r="E11" s="8"/>
      <c r="F11" s="8"/>
      <c r="G11" s="5"/>
      <c r="H11" s="5"/>
      <c r="I11" s="5"/>
      <c r="J11" s="5"/>
    </row>
    <row r="12" spans="1:10" ht="18.75">
      <c r="A12" s="6" t="s">
        <v>16</v>
      </c>
      <c r="B12" s="7"/>
      <c r="C12" s="7"/>
      <c r="D12" s="7"/>
      <c r="E12" s="119"/>
      <c r="F12" s="8"/>
      <c r="G12" s="5"/>
      <c r="H12" s="5"/>
      <c r="I12" s="5"/>
      <c r="J12" s="5"/>
    </row>
    <row r="13" spans="1:10" ht="18.75">
      <c r="A13" s="6"/>
      <c r="B13" s="7"/>
      <c r="C13" s="7"/>
      <c r="D13" s="7"/>
      <c r="E13" s="119"/>
      <c r="F13" s="8"/>
      <c r="G13" s="5"/>
      <c r="H13" s="5"/>
      <c r="I13" s="5"/>
      <c r="J13" s="5"/>
    </row>
    <row r="14" spans="1:10" ht="15.75">
      <c r="A14" s="120"/>
      <c r="B14" s="120"/>
      <c r="C14" s="217" t="s">
        <v>17</v>
      </c>
      <c r="D14" s="218"/>
      <c r="E14" s="218"/>
      <c r="F14" s="219"/>
      <c r="G14" s="115"/>
      <c r="H14" s="5"/>
      <c r="I14" s="5"/>
      <c r="J14" s="5"/>
    </row>
    <row r="15" spans="1:10" ht="20.100000000000001" customHeight="1">
      <c r="A15" s="150" t="s">
        <v>8</v>
      </c>
      <c r="B15" s="150" t="s">
        <v>9</v>
      </c>
      <c r="C15" s="150" t="s">
        <v>18</v>
      </c>
      <c r="D15" s="150" t="s">
        <v>19</v>
      </c>
      <c r="E15" s="150" t="s">
        <v>20</v>
      </c>
      <c r="F15" s="150" t="s">
        <v>21</v>
      </c>
      <c r="G15" s="116"/>
    </row>
    <row r="16" spans="1:10" ht="330" customHeight="1">
      <c r="A16" s="78">
        <v>1</v>
      </c>
      <c r="B16" s="68" t="s">
        <v>81</v>
      </c>
      <c r="C16" s="117" t="s">
        <v>80</v>
      </c>
      <c r="D16" s="68" t="s">
        <v>453</v>
      </c>
      <c r="E16" s="68" t="s">
        <v>454</v>
      </c>
      <c r="F16" s="68" t="s">
        <v>455</v>
      </c>
      <c r="G16" s="68"/>
      <c r="H16" s="5"/>
      <c r="I16" s="5"/>
      <c r="J16" s="5"/>
    </row>
    <row r="17" ht="28.5" customHeight="1"/>
  </sheetData>
  <mergeCells count="1">
    <mergeCell ref="C14:F1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4632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6"/>
  <sheetViews>
    <sheetView topLeftCell="A4" zoomScale="55" zoomScaleNormal="55" workbookViewId="0">
      <selection activeCell="I12" sqref="I12"/>
    </sheetView>
  </sheetViews>
  <sheetFormatPr baseColWidth="10" defaultColWidth="9.140625" defaultRowHeight="15"/>
  <cols>
    <col min="1" max="1" width="15" customWidth="1"/>
    <col min="2" max="2" width="34.140625" customWidth="1"/>
    <col min="3" max="3" width="30.7109375" customWidth="1"/>
    <col min="4" max="4" width="28.28515625" customWidth="1"/>
    <col min="5" max="5" width="29" customWidth="1"/>
    <col min="6" max="6" width="26.140625" customWidth="1"/>
    <col min="7" max="7" width="24.28515625" customWidth="1"/>
    <col min="8" max="8" width="32.140625" customWidth="1"/>
    <col min="9" max="9" width="28.85546875" customWidth="1"/>
  </cols>
  <sheetData>
    <row r="1" spans="1:9">
      <c r="G1" s="121"/>
    </row>
    <row r="2" spans="1:9" ht="21">
      <c r="A2" s="220" t="s">
        <v>625</v>
      </c>
      <c r="B2" s="220"/>
      <c r="C2" s="220"/>
      <c r="D2" s="220"/>
      <c r="E2" s="220"/>
      <c r="F2" s="220"/>
      <c r="G2" s="220"/>
      <c r="H2" s="220"/>
      <c r="I2" s="4"/>
    </row>
    <row r="3" spans="1:9" ht="18.75" customHeight="1">
      <c r="A3" s="220"/>
      <c r="B3" s="220"/>
      <c r="C3" s="220"/>
      <c r="D3" s="220"/>
      <c r="E3" s="220"/>
      <c r="F3" s="220"/>
      <c r="G3" s="220"/>
      <c r="H3" s="220"/>
    </row>
    <row r="4" spans="1:9">
      <c r="G4" s="121"/>
    </row>
    <row r="5" spans="1:9">
      <c r="G5" s="121"/>
    </row>
    <row r="6" spans="1:9">
      <c r="A6" s="221" t="s">
        <v>121</v>
      </c>
      <c r="B6" s="221"/>
      <c r="C6" s="221"/>
      <c r="D6" s="221"/>
      <c r="E6" s="221"/>
      <c r="F6" s="221"/>
      <c r="G6" s="221"/>
      <c r="H6" s="221"/>
      <c r="I6" s="5"/>
    </row>
    <row r="7" spans="1:9" ht="30">
      <c r="A7" s="132" t="s">
        <v>8</v>
      </c>
      <c r="B7" s="132" t="s">
        <v>9</v>
      </c>
      <c r="C7" s="132" t="s">
        <v>10</v>
      </c>
      <c r="D7" s="132" t="s">
        <v>11</v>
      </c>
      <c r="E7" s="133" t="s">
        <v>12</v>
      </c>
      <c r="F7" s="132" t="s">
        <v>14</v>
      </c>
      <c r="G7" s="134" t="s">
        <v>22</v>
      </c>
      <c r="H7" s="132" t="s">
        <v>23</v>
      </c>
    </row>
    <row r="8" spans="1:9" ht="45">
      <c r="A8" s="160">
        <v>1</v>
      </c>
      <c r="B8" s="84" t="s">
        <v>24</v>
      </c>
      <c r="C8" s="123" t="s">
        <v>28</v>
      </c>
      <c r="D8" s="82">
        <v>30</v>
      </c>
      <c r="E8" s="122" t="s">
        <v>32</v>
      </c>
      <c r="F8" s="77">
        <v>0</v>
      </c>
      <c r="G8" s="123" t="s">
        <v>33</v>
      </c>
      <c r="H8" s="161"/>
    </row>
    <row r="9" spans="1:9" ht="135">
      <c r="A9" s="160">
        <v>2</v>
      </c>
      <c r="B9" s="84" t="s">
        <v>25</v>
      </c>
      <c r="C9" s="123" t="s">
        <v>29</v>
      </c>
      <c r="D9" s="72">
        <v>1</v>
      </c>
      <c r="E9" s="122" t="s">
        <v>32</v>
      </c>
      <c r="F9" s="77">
        <v>0.75</v>
      </c>
      <c r="G9" s="123" t="s">
        <v>405</v>
      </c>
      <c r="H9" s="85" t="s">
        <v>404</v>
      </c>
    </row>
    <row r="10" spans="1:9" ht="60" customHeight="1">
      <c r="A10" s="192">
        <v>3</v>
      </c>
      <c r="B10" s="222" t="s">
        <v>26</v>
      </c>
      <c r="C10" s="123" t="s">
        <v>31</v>
      </c>
      <c r="D10" s="223">
        <v>1</v>
      </c>
      <c r="E10" s="122" t="s">
        <v>32</v>
      </c>
      <c r="F10" s="77">
        <v>0.75</v>
      </c>
      <c r="G10" s="123" t="s">
        <v>34</v>
      </c>
      <c r="H10" s="86" t="s">
        <v>456</v>
      </c>
    </row>
    <row r="11" spans="1:9" ht="75">
      <c r="A11" s="192"/>
      <c r="B11" s="222"/>
      <c r="C11" s="123"/>
      <c r="D11" s="223"/>
      <c r="E11" s="122"/>
      <c r="F11" s="77"/>
      <c r="G11" s="123"/>
      <c r="H11" s="86" t="s">
        <v>457</v>
      </c>
    </row>
    <row r="12" spans="1:9" ht="75">
      <c r="A12" s="160">
        <v>4</v>
      </c>
      <c r="B12" s="71" t="s">
        <v>27</v>
      </c>
      <c r="C12" s="123" t="s">
        <v>30</v>
      </c>
      <c r="D12" s="72">
        <v>1</v>
      </c>
      <c r="E12" s="122" t="s">
        <v>32</v>
      </c>
      <c r="F12" s="77">
        <v>0.75</v>
      </c>
      <c r="G12" s="123" t="s">
        <v>34</v>
      </c>
      <c r="H12" s="85" t="s">
        <v>406</v>
      </c>
    </row>
    <row r="13" spans="1:9" ht="45">
      <c r="A13" s="160">
        <v>5</v>
      </c>
      <c r="B13" s="71" t="s">
        <v>36</v>
      </c>
      <c r="C13" s="123" t="s">
        <v>458</v>
      </c>
      <c r="D13" s="72">
        <v>0.5</v>
      </c>
      <c r="E13" s="122" t="s">
        <v>32</v>
      </c>
      <c r="F13" s="77">
        <v>0</v>
      </c>
      <c r="G13" s="123" t="s">
        <v>33</v>
      </c>
      <c r="H13" s="161"/>
    </row>
    <row r="14" spans="1:9" ht="78.75">
      <c r="A14" s="160">
        <v>6</v>
      </c>
      <c r="B14" s="71" t="s">
        <v>37</v>
      </c>
      <c r="C14" s="123" t="s">
        <v>60</v>
      </c>
      <c r="D14" s="82">
        <v>15</v>
      </c>
      <c r="E14" s="122" t="s">
        <v>32</v>
      </c>
      <c r="F14" s="77">
        <v>0.75</v>
      </c>
      <c r="G14" s="123" t="s">
        <v>34</v>
      </c>
      <c r="H14" s="74" t="s">
        <v>35</v>
      </c>
    </row>
    <row r="15" spans="1:9" ht="78.75">
      <c r="A15" s="160">
        <v>7</v>
      </c>
      <c r="B15" s="71" t="s">
        <v>38</v>
      </c>
      <c r="C15" s="123" t="s">
        <v>60</v>
      </c>
      <c r="D15" s="82">
        <v>2</v>
      </c>
      <c r="E15" s="122" t="s">
        <v>32</v>
      </c>
      <c r="F15" s="77">
        <v>0.25</v>
      </c>
      <c r="G15" s="123" t="s">
        <v>73</v>
      </c>
      <c r="H15" s="161"/>
    </row>
    <row r="16" spans="1:9" ht="75">
      <c r="A16" s="160">
        <v>8</v>
      </c>
      <c r="B16" s="71" t="s">
        <v>39</v>
      </c>
      <c r="C16" s="123" t="s">
        <v>60</v>
      </c>
      <c r="D16" s="72">
        <v>0.5</v>
      </c>
      <c r="E16" s="122" t="s">
        <v>32</v>
      </c>
      <c r="F16" s="77">
        <v>0.15</v>
      </c>
      <c r="G16" s="123" t="s">
        <v>74</v>
      </c>
      <c r="H16" s="161"/>
    </row>
    <row r="17" spans="1:8" ht="78.75">
      <c r="A17" s="160">
        <v>9</v>
      </c>
      <c r="B17" s="71" t="s">
        <v>40</v>
      </c>
      <c r="C17" s="123" t="s">
        <v>59</v>
      </c>
      <c r="D17" s="73">
        <v>0.5</v>
      </c>
      <c r="E17" s="122" t="s">
        <v>32</v>
      </c>
      <c r="F17" s="77">
        <v>0</v>
      </c>
      <c r="G17" s="123" t="s">
        <v>33</v>
      </c>
      <c r="H17" s="161"/>
    </row>
    <row r="18" spans="1:8" ht="47.25">
      <c r="A18" s="160">
        <v>10</v>
      </c>
      <c r="B18" s="71" t="s">
        <v>407</v>
      </c>
      <c r="C18" s="123" t="s">
        <v>70</v>
      </c>
      <c r="D18" s="75">
        <v>6</v>
      </c>
      <c r="E18" s="122" t="s">
        <v>32</v>
      </c>
      <c r="F18" s="77">
        <v>2.83</v>
      </c>
      <c r="G18" s="123" t="s">
        <v>72</v>
      </c>
      <c r="H18" s="161"/>
    </row>
    <row r="19" spans="1:8" ht="45">
      <c r="A19" s="160">
        <v>11</v>
      </c>
      <c r="B19" s="71" t="s">
        <v>408</v>
      </c>
      <c r="C19" s="123" t="s">
        <v>70</v>
      </c>
      <c r="D19" s="75">
        <v>15</v>
      </c>
      <c r="E19" s="122" t="s">
        <v>32</v>
      </c>
      <c r="F19" s="77">
        <v>2.4700000000000002</v>
      </c>
      <c r="G19" s="123" t="s">
        <v>72</v>
      </c>
      <c r="H19" s="161"/>
    </row>
    <row r="20" spans="1:8" ht="47.25">
      <c r="A20" s="160">
        <v>12</v>
      </c>
      <c r="B20" s="71" t="s">
        <v>409</v>
      </c>
      <c r="C20" s="123" t="s">
        <v>70</v>
      </c>
      <c r="D20" s="75">
        <v>4</v>
      </c>
      <c r="E20" s="122" t="s">
        <v>32</v>
      </c>
      <c r="F20" s="77">
        <v>0.75</v>
      </c>
      <c r="G20" s="123" t="s">
        <v>72</v>
      </c>
      <c r="H20" s="161"/>
    </row>
    <row r="21" spans="1:8" ht="120">
      <c r="A21" s="160">
        <v>13</v>
      </c>
      <c r="B21" s="71" t="s">
        <v>41</v>
      </c>
      <c r="C21" s="123" t="s">
        <v>62</v>
      </c>
      <c r="D21" s="75">
        <v>45000</v>
      </c>
      <c r="E21" s="122" t="s">
        <v>63</v>
      </c>
      <c r="F21" s="77">
        <v>0.75</v>
      </c>
      <c r="G21" s="123" t="s">
        <v>72</v>
      </c>
      <c r="H21" s="86" t="s">
        <v>410</v>
      </c>
    </row>
    <row r="22" spans="1:8" ht="94.5">
      <c r="A22" s="160">
        <v>14</v>
      </c>
      <c r="B22" s="71" t="s">
        <v>42</v>
      </c>
      <c r="C22" s="123" t="s">
        <v>61</v>
      </c>
      <c r="D22" s="75">
        <v>1500</v>
      </c>
      <c r="E22" s="122" t="s">
        <v>63</v>
      </c>
      <c r="F22" s="77">
        <v>0.79</v>
      </c>
      <c r="G22" s="123" t="s">
        <v>72</v>
      </c>
      <c r="H22" s="86" t="s">
        <v>411</v>
      </c>
    </row>
    <row r="23" spans="1:8" ht="75">
      <c r="A23" s="160">
        <v>15</v>
      </c>
      <c r="B23" s="71" t="s">
        <v>43</v>
      </c>
      <c r="C23" s="123" t="s">
        <v>64</v>
      </c>
      <c r="D23" s="82">
        <v>800</v>
      </c>
      <c r="E23" s="122" t="s">
        <v>63</v>
      </c>
      <c r="F23" s="77">
        <v>2.39</v>
      </c>
      <c r="G23" s="123" t="s">
        <v>72</v>
      </c>
      <c r="H23" s="86" t="s">
        <v>412</v>
      </c>
    </row>
    <row r="24" spans="1:8" ht="150">
      <c r="A24" s="160">
        <v>16</v>
      </c>
      <c r="B24" s="71" t="s">
        <v>44</v>
      </c>
      <c r="C24" s="123" t="s">
        <v>65</v>
      </c>
      <c r="D24" s="82">
        <v>100</v>
      </c>
      <c r="E24" s="122" t="s">
        <v>66</v>
      </c>
      <c r="F24" s="77">
        <v>0.31</v>
      </c>
      <c r="G24" s="123" t="s">
        <v>72</v>
      </c>
      <c r="H24" s="86" t="s">
        <v>413</v>
      </c>
    </row>
    <row r="25" spans="1:8" ht="75">
      <c r="A25" s="160">
        <v>17</v>
      </c>
      <c r="B25" s="71" t="s">
        <v>45</v>
      </c>
      <c r="C25" s="123" t="s">
        <v>67</v>
      </c>
      <c r="D25" s="75">
        <v>1320000</v>
      </c>
      <c r="E25" s="122" t="s">
        <v>68</v>
      </c>
      <c r="F25" s="77">
        <v>1.42</v>
      </c>
      <c r="G25" s="123" t="s">
        <v>69</v>
      </c>
      <c r="H25" s="85" t="s">
        <v>459</v>
      </c>
    </row>
    <row r="26" spans="1:8" ht="75">
      <c r="A26" s="160">
        <v>18</v>
      </c>
      <c r="B26" s="71" t="s">
        <v>46</v>
      </c>
      <c r="C26" s="123" t="s">
        <v>70</v>
      </c>
      <c r="D26" s="82">
        <v>816</v>
      </c>
      <c r="E26" s="122" t="s">
        <v>71</v>
      </c>
      <c r="F26" s="77">
        <v>1.3</v>
      </c>
      <c r="G26" s="123" t="s">
        <v>72</v>
      </c>
      <c r="H26" s="86" t="s">
        <v>460</v>
      </c>
    </row>
    <row r="27" spans="1:8" ht="75">
      <c r="A27" s="160">
        <v>19</v>
      </c>
      <c r="B27" s="71" t="s">
        <v>47</v>
      </c>
      <c r="C27" s="123" t="s">
        <v>70</v>
      </c>
      <c r="D27" s="75">
        <v>6861</v>
      </c>
      <c r="E27" s="122" t="s">
        <v>71</v>
      </c>
      <c r="F27" s="77">
        <v>1.1599999999999999</v>
      </c>
      <c r="G27" s="123" t="s">
        <v>72</v>
      </c>
      <c r="H27" s="86" t="s">
        <v>414</v>
      </c>
    </row>
    <row r="28" spans="1:8" ht="75">
      <c r="A28" s="160">
        <v>20</v>
      </c>
      <c r="B28" s="71" t="s">
        <v>48</v>
      </c>
      <c r="C28" s="123" t="s">
        <v>70</v>
      </c>
      <c r="D28" s="82">
        <v>696</v>
      </c>
      <c r="E28" s="123" t="s">
        <v>71</v>
      </c>
      <c r="F28" s="77">
        <v>1.1100000000000001</v>
      </c>
      <c r="G28" s="123" t="s">
        <v>72</v>
      </c>
      <c r="H28" s="86" t="s">
        <v>461</v>
      </c>
    </row>
    <row r="29" spans="1:8" ht="75">
      <c r="A29" s="160">
        <v>21</v>
      </c>
      <c r="B29" s="71" t="s">
        <v>49</v>
      </c>
      <c r="C29" s="123" t="s">
        <v>70</v>
      </c>
      <c r="D29" s="82">
        <v>62</v>
      </c>
      <c r="E29" s="123" t="s">
        <v>71</v>
      </c>
      <c r="F29" s="77">
        <v>1.63</v>
      </c>
      <c r="G29" s="123" t="s">
        <v>72</v>
      </c>
      <c r="H29" s="86" t="s">
        <v>462</v>
      </c>
    </row>
    <row r="30" spans="1:8" ht="75">
      <c r="A30" s="160">
        <v>22</v>
      </c>
      <c r="B30" s="71" t="s">
        <v>50</v>
      </c>
      <c r="C30" s="123" t="s">
        <v>70</v>
      </c>
      <c r="D30" s="75">
        <v>1925</v>
      </c>
      <c r="E30" s="123" t="s">
        <v>71</v>
      </c>
      <c r="F30" s="77">
        <v>0.91</v>
      </c>
      <c r="G30" s="123" t="s">
        <v>72</v>
      </c>
      <c r="H30" s="86" t="s">
        <v>463</v>
      </c>
    </row>
    <row r="31" spans="1:8" ht="75">
      <c r="A31" s="160">
        <v>23</v>
      </c>
      <c r="B31" s="71" t="s">
        <v>51</v>
      </c>
      <c r="C31" s="123" t="s">
        <v>70</v>
      </c>
      <c r="D31" s="82">
        <v>224</v>
      </c>
      <c r="E31" s="123" t="s">
        <v>71</v>
      </c>
      <c r="F31" s="77">
        <v>3.02</v>
      </c>
      <c r="G31" s="123" t="s">
        <v>72</v>
      </c>
      <c r="H31" s="86" t="s">
        <v>464</v>
      </c>
    </row>
    <row r="32" spans="1:8" ht="75">
      <c r="A32" s="160">
        <v>24</v>
      </c>
      <c r="B32" s="71" t="s">
        <v>52</v>
      </c>
      <c r="C32" s="123" t="s">
        <v>70</v>
      </c>
      <c r="D32" s="76">
        <v>2850</v>
      </c>
      <c r="E32" s="123" t="s">
        <v>71</v>
      </c>
      <c r="F32" s="77">
        <v>0.86</v>
      </c>
      <c r="G32" s="123" t="s">
        <v>72</v>
      </c>
      <c r="H32" s="86" t="s">
        <v>465</v>
      </c>
    </row>
    <row r="33" spans="1:9" ht="75">
      <c r="A33" s="160">
        <v>25</v>
      </c>
      <c r="B33" s="71" t="s">
        <v>53</v>
      </c>
      <c r="C33" s="123" t="s">
        <v>70</v>
      </c>
      <c r="D33" s="75">
        <v>1500</v>
      </c>
      <c r="E33" s="123" t="s">
        <v>71</v>
      </c>
      <c r="F33" s="77">
        <v>0.42</v>
      </c>
      <c r="G33" s="123" t="s">
        <v>72</v>
      </c>
      <c r="H33" s="86" t="s">
        <v>466</v>
      </c>
    </row>
    <row r="34" spans="1:9" ht="90">
      <c r="A34" s="160">
        <v>26</v>
      </c>
      <c r="B34" s="71" t="s">
        <v>54</v>
      </c>
      <c r="C34" s="123" t="s">
        <v>70</v>
      </c>
      <c r="D34" s="82">
        <v>3</v>
      </c>
      <c r="E34" s="123" t="s">
        <v>71</v>
      </c>
      <c r="F34" s="77">
        <v>0</v>
      </c>
      <c r="G34" s="123" t="s">
        <v>72</v>
      </c>
      <c r="H34" s="86" t="s">
        <v>467</v>
      </c>
    </row>
    <row r="35" spans="1:9" ht="78.75">
      <c r="A35" s="160">
        <v>27</v>
      </c>
      <c r="B35" s="71" t="s">
        <v>55</v>
      </c>
      <c r="C35" s="123" t="s">
        <v>70</v>
      </c>
      <c r="D35" s="82">
        <v>10</v>
      </c>
      <c r="E35" s="123" t="s">
        <v>71</v>
      </c>
      <c r="F35" s="77">
        <v>1.1000000000000001</v>
      </c>
      <c r="G35" s="123" t="s">
        <v>72</v>
      </c>
      <c r="H35" s="86" t="s">
        <v>468</v>
      </c>
    </row>
    <row r="36" spans="1:9" ht="75">
      <c r="A36" s="160">
        <v>28</v>
      </c>
      <c r="B36" s="71" t="s">
        <v>56</v>
      </c>
      <c r="C36" s="123" t="s">
        <v>70</v>
      </c>
      <c r="D36" s="82">
        <v>96</v>
      </c>
      <c r="E36" s="123" t="s">
        <v>71</v>
      </c>
      <c r="F36" s="77">
        <v>0.75</v>
      </c>
      <c r="G36" s="123" t="s">
        <v>72</v>
      </c>
      <c r="H36" s="86" t="s">
        <v>469</v>
      </c>
    </row>
    <row r="37" spans="1:9" ht="75">
      <c r="A37" s="160">
        <v>29</v>
      </c>
      <c r="B37" s="71" t="s">
        <v>57</v>
      </c>
      <c r="C37" s="123" t="s">
        <v>70</v>
      </c>
      <c r="D37" s="82">
        <v>48</v>
      </c>
      <c r="E37" s="123" t="s">
        <v>71</v>
      </c>
      <c r="F37" s="77">
        <v>0.75</v>
      </c>
      <c r="G37" s="123" t="s">
        <v>72</v>
      </c>
      <c r="H37" s="86" t="s">
        <v>470</v>
      </c>
    </row>
    <row r="38" spans="1:9" ht="75">
      <c r="A38" s="160">
        <v>30</v>
      </c>
      <c r="B38" s="71" t="s">
        <v>58</v>
      </c>
      <c r="C38" s="123" t="s">
        <v>70</v>
      </c>
      <c r="D38" s="82">
        <v>2</v>
      </c>
      <c r="E38" s="123" t="s">
        <v>71</v>
      </c>
      <c r="F38" s="77">
        <v>4</v>
      </c>
      <c r="G38" s="123" t="s">
        <v>72</v>
      </c>
      <c r="H38" s="86" t="s">
        <v>471</v>
      </c>
    </row>
    <row r="39" spans="1:9" ht="75">
      <c r="A39" s="160">
        <v>31</v>
      </c>
      <c r="B39" s="71" t="s">
        <v>415</v>
      </c>
      <c r="C39" s="123" t="s">
        <v>70</v>
      </c>
      <c r="D39" s="82">
        <v>4</v>
      </c>
      <c r="E39" s="123" t="s">
        <v>71</v>
      </c>
      <c r="F39" s="77">
        <v>0.75</v>
      </c>
      <c r="G39" s="123" t="s">
        <v>72</v>
      </c>
      <c r="H39" s="86" t="s">
        <v>416</v>
      </c>
    </row>
    <row r="40" spans="1:9">
      <c r="A40" s="221" t="s">
        <v>119</v>
      </c>
      <c r="B40" s="221"/>
      <c r="C40" s="221"/>
      <c r="D40" s="221"/>
      <c r="E40" s="221"/>
      <c r="F40" s="221"/>
      <c r="G40" s="221"/>
      <c r="H40" s="221"/>
    </row>
    <row r="41" spans="1:9">
      <c r="A41" s="135" t="s">
        <v>8</v>
      </c>
      <c r="B41" s="135" t="s">
        <v>9</v>
      </c>
      <c r="C41" s="135" t="s">
        <v>10</v>
      </c>
      <c r="D41" s="135" t="s">
        <v>11</v>
      </c>
      <c r="E41" s="136" t="s">
        <v>12</v>
      </c>
      <c r="F41" s="135" t="s">
        <v>14</v>
      </c>
      <c r="G41" s="136" t="s">
        <v>22</v>
      </c>
      <c r="H41" s="135" t="s">
        <v>6</v>
      </c>
    </row>
    <row r="42" spans="1:9" ht="30">
      <c r="A42" s="83">
        <v>1</v>
      </c>
      <c r="B42" s="124" t="s">
        <v>79</v>
      </c>
      <c r="C42" s="124" t="s">
        <v>472</v>
      </c>
      <c r="D42" s="125">
        <v>10500</v>
      </c>
      <c r="E42" s="124" t="s">
        <v>78</v>
      </c>
      <c r="F42" s="126">
        <v>1.74</v>
      </c>
      <c r="G42" s="124" t="s">
        <v>473</v>
      </c>
      <c r="H42" s="124" t="s">
        <v>474</v>
      </c>
    </row>
    <row r="43" spans="1:9" ht="45">
      <c r="A43" s="221" t="s">
        <v>120</v>
      </c>
      <c r="B43" s="221"/>
      <c r="C43" s="221"/>
      <c r="D43" s="221"/>
      <c r="E43" s="221"/>
      <c r="F43" s="221"/>
      <c r="G43" s="221"/>
      <c r="H43" s="174" t="s">
        <v>122</v>
      </c>
      <c r="I43" s="5"/>
    </row>
    <row r="44" spans="1:9">
      <c r="A44" s="132" t="s">
        <v>8</v>
      </c>
      <c r="B44" s="132" t="s">
        <v>9</v>
      </c>
      <c r="C44" s="132" t="s">
        <v>10</v>
      </c>
      <c r="D44" s="132" t="s">
        <v>11</v>
      </c>
      <c r="E44" s="133" t="s">
        <v>12</v>
      </c>
      <c r="F44" s="132" t="s">
        <v>14</v>
      </c>
      <c r="G44" s="133" t="s">
        <v>22</v>
      </c>
      <c r="H44" s="132" t="s">
        <v>6</v>
      </c>
    </row>
    <row r="45" spans="1:9" ht="83.25" customHeight="1">
      <c r="A45" s="160">
        <v>1</v>
      </c>
      <c r="B45" s="71" t="s">
        <v>110</v>
      </c>
      <c r="C45" s="70" t="s">
        <v>86</v>
      </c>
      <c r="D45" s="103">
        <v>350</v>
      </c>
      <c r="E45" s="123" t="s">
        <v>87</v>
      </c>
      <c r="F45" s="90">
        <v>0.2</v>
      </c>
      <c r="G45" s="111" t="s">
        <v>475</v>
      </c>
      <c r="H45" s="123" t="s">
        <v>476</v>
      </c>
    </row>
    <row r="46" spans="1:9" ht="105">
      <c r="A46" s="160">
        <v>2</v>
      </c>
      <c r="B46" s="71" t="s">
        <v>88</v>
      </c>
      <c r="C46" s="123" t="s">
        <v>89</v>
      </c>
      <c r="D46" s="160">
        <v>350</v>
      </c>
      <c r="E46" s="122" t="s">
        <v>90</v>
      </c>
      <c r="F46" s="73">
        <v>0.1</v>
      </c>
      <c r="G46" s="123" t="s">
        <v>477</v>
      </c>
      <c r="H46" s="123" t="s">
        <v>478</v>
      </c>
    </row>
    <row r="47" spans="1:9" ht="94.5">
      <c r="A47" s="160">
        <v>3</v>
      </c>
      <c r="B47" s="96" t="s">
        <v>624</v>
      </c>
      <c r="C47" s="97" t="s">
        <v>479</v>
      </c>
      <c r="D47" s="90">
        <v>0.8</v>
      </c>
      <c r="E47" s="127" t="s">
        <v>480</v>
      </c>
      <c r="F47" s="98">
        <v>1</v>
      </c>
      <c r="G47" s="99" t="s">
        <v>481</v>
      </c>
      <c r="H47" s="111" t="s">
        <v>482</v>
      </c>
    </row>
    <row r="48" spans="1:9" ht="63">
      <c r="A48" s="160">
        <v>4</v>
      </c>
      <c r="B48" s="96" t="s">
        <v>483</v>
      </c>
      <c r="C48" s="97" t="s">
        <v>484</v>
      </c>
      <c r="D48" s="128" t="s">
        <v>91</v>
      </c>
      <c r="E48" s="106"/>
      <c r="F48" s="100">
        <v>0</v>
      </c>
      <c r="G48" s="101" t="s">
        <v>485</v>
      </c>
      <c r="H48" s="105"/>
    </row>
    <row r="49" spans="1:9" ht="57.75" customHeight="1">
      <c r="A49" s="160">
        <v>5</v>
      </c>
      <c r="B49" s="71" t="s">
        <v>486</v>
      </c>
      <c r="C49" s="162" t="s">
        <v>487</v>
      </c>
      <c r="D49" s="102">
        <v>200</v>
      </c>
      <c r="E49" s="162" t="s">
        <v>92</v>
      </c>
      <c r="F49" s="90">
        <v>0.65</v>
      </c>
      <c r="G49" s="91" t="s">
        <v>488</v>
      </c>
      <c r="H49" s="161" t="s">
        <v>93</v>
      </c>
    </row>
    <row r="50" spans="1:9" ht="67.5" customHeight="1">
      <c r="A50" s="160">
        <v>6</v>
      </c>
      <c r="B50" s="71" t="s">
        <v>489</v>
      </c>
      <c r="C50" s="162" t="s">
        <v>487</v>
      </c>
      <c r="D50" s="102" t="s">
        <v>490</v>
      </c>
      <c r="E50" s="162" t="s">
        <v>92</v>
      </c>
      <c r="F50" s="90">
        <v>0.85</v>
      </c>
      <c r="G50" s="91" t="s">
        <v>491</v>
      </c>
      <c r="H50" s="161" t="s">
        <v>93</v>
      </c>
    </row>
    <row r="51" spans="1:9" ht="109.5" customHeight="1">
      <c r="A51" s="160">
        <v>7</v>
      </c>
      <c r="B51" s="71" t="s">
        <v>115</v>
      </c>
      <c r="C51" s="162" t="s">
        <v>94</v>
      </c>
      <c r="D51" s="75">
        <v>260</v>
      </c>
      <c r="E51" s="122" t="s">
        <v>95</v>
      </c>
      <c r="F51" s="73">
        <v>0</v>
      </c>
      <c r="G51" s="162" t="s">
        <v>96</v>
      </c>
      <c r="H51" s="162" t="s">
        <v>97</v>
      </c>
    </row>
    <row r="52" spans="1:9" ht="45">
      <c r="A52" s="160">
        <v>8</v>
      </c>
      <c r="B52" s="71" t="s">
        <v>117</v>
      </c>
      <c r="C52" s="162" t="s">
        <v>94</v>
      </c>
      <c r="D52" s="75">
        <v>1</v>
      </c>
      <c r="E52" s="122" t="s">
        <v>95</v>
      </c>
      <c r="F52" s="73">
        <v>1</v>
      </c>
      <c r="G52" s="162" t="s">
        <v>492</v>
      </c>
      <c r="H52" s="162" t="s">
        <v>493</v>
      </c>
    </row>
    <row r="53" spans="1:9" ht="47.25">
      <c r="A53" s="160">
        <v>9</v>
      </c>
      <c r="B53" s="71" t="s">
        <v>116</v>
      </c>
      <c r="C53" s="162" t="s">
        <v>94</v>
      </c>
      <c r="D53" s="75">
        <v>7</v>
      </c>
      <c r="E53" s="122" t="s">
        <v>95</v>
      </c>
      <c r="F53" s="73">
        <v>0.71</v>
      </c>
      <c r="G53" s="129" t="s">
        <v>494</v>
      </c>
      <c r="H53" s="162" t="s">
        <v>495</v>
      </c>
    </row>
    <row r="54" spans="1:9" ht="100.5" customHeight="1">
      <c r="A54" s="160">
        <v>10</v>
      </c>
      <c r="B54" s="71" t="s">
        <v>496</v>
      </c>
      <c r="C54" s="162" t="s">
        <v>98</v>
      </c>
      <c r="D54" s="92">
        <v>260</v>
      </c>
      <c r="E54" s="122" t="s">
        <v>95</v>
      </c>
      <c r="F54" s="130">
        <v>0.76</v>
      </c>
      <c r="G54" s="113" t="s">
        <v>497</v>
      </c>
      <c r="H54" s="87" t="s">
        <v>498</v>
      </c>
    </row>
    <row r="55" spans="1:9" ht="60">
      <c r="A55" s="160">
        <v>11</v>
      </c>
      <c r="B55" s="71" t="s">
        <v>499</v>
      </c>
      <c r="C55" s="162" t="s">
        <v>99</v>
      </c>
      <c r="D55" s="92">
        <v>1200</v>
      </c>
      <c r="E55" s="122" t="s">
        <v>95</v>
      </c>
      <c r="F55" s="90">
        <v>0.84</v>
      </c>
      <c r="G55" s="113" t="s">
        <v>500</v>
      </c>
      <c r="H55" s="87" t="s">
        <v>501</v>
      </c>
    </row>
    <row r="56" spans="1:9" ht="86.25" customHeight="1">
      <c r="A56" s="160">
        <v>12</v>
      </c>
      <c r="B56" s="71" t="s">
        <v>118</v>
      </c>
      <c r="C56" s="162" t="s">
        <v>99</v>
      </c>
      <c r="D56" s="75" t="s">
        <v>502</v>
      </c>
      <c r="E56" s="122" t="s">
        <v>95</v>
      </c>
      <c r="F56" s="73">
        <v>0.93</v>
      </c>
      <c r="G56" s="75" t="s">
        <v>503</v>
      </c>
      <c r="H56" s="88" t="s">
        <v>100</v>
      </c>
    </row>
    <row r="57" spans="1:9" ht="60">
      <c r="A57" s="160">
        <v>13</v>
      </c>
      <c r="B57" s="71" t="s">
        <v>111</v>
      </c>
      <c r="C57" s="123" t="s">
        <v>101</v>
      </c>
      <c r="D57" s="93">
        <v>100</v>
      </c>
      <c r="E57" s="89" t="s">
        <v>92</v>
      </c>
      <c r="F57" s="95">
        <v>0.45</v>
      </c>
      <c r="G57" s="94" t="s">
        <v>102</v>
      </c>
      <c r="H57" s="161" t="s">
        <v>504</v>
      </c>
    </row>
    <row r="58" spans="1:9" ht="60">
      <c r="A58" s="160">
        <v>14</v>
      </c>
      <c r="B58" s="71" t="s">
        <v>103</v>
      </c>
      <c r="C58" s="123" t="s">
        <v>114</v>
      </c>
      <c r="D58" s="93" t="s">
        <v>104</v>
      </c>
      <c r="E58" s="122" t="s">
        <v>105</v>
      </c>
      <c r="F58" s="95">
        <v>0.47</v>
      </c>
      <c r="G58" s="94" t="s">
        <v>102</v>
      </c>
      <c r="H58" s="161" t="s">
        <v>504</v>
      </c>
    </row>
    <row r="59" spans="1:9" ht="60">
      <c r="A59" s="160">
        <v>15</v>
      </c>
      <c r="B59" s="71" t="s">
        <v>112</v>
      </c>
      <c r="C59" s="123" t="s">
        <v>113</v>
      </c>
      <c r="D59" s="103">
        <v>224</v>
      </c>
      <c r="E59" s="123" t="s">
        <v>106</v>
      </c>
      <c r="F59" s="95">
        <v>0.4</v>
      </c>
      <c r="G59" s="94" t="s">
        <v>102</v>
      </c>
      <c r="H59" s="161" t="s">
        <v>504</v>
      </c>
    </row>
    <row r="60" spans="1:9" ht="105">
      <c r="A60" s="160">
        <v>16</v>
      </c>
      <c r="B60" s="71" t="s">
        <v>107</v>
      </c>
      <c r="C60" s="70" t="s">
        <v>108</v>
      </c>
      <c r="D60" s="175">
        <v>22000</v>
      </c>
      <c r="E60" s="123" t="s">
        <v>109</v>
      </c>
      <c r="F60" s="95">
        <v>0.63</v>
      </c>
      <c r="G60" s="94" t="s">
        <v>505</v>
      </c>
      <c r="H60" s="161" t="s">
        <v>504</v>
      </c>
    </row>
    <row r="61" spans="1:9">
      <c r="A61" s="221" t="s">
        <v>160</v>
      </c>
      <c r="B61" s="221"/>
      <c r="C61" s="221"/>
      <c r="D61" s="221"/>
      <c r="E61" s="221"/>
      <c r="F61" s="221"/>
      <c r="G61" s="221"/>
      <c r="H61" s="221"/>
      <c r="I61" s="5"/>
    </row>
    <row r="62" spans="1:9">
      <c r="A62" s="135" t="s">
        <v>8</v>
      </c>
      <c r="B62" s="135" t="s">
        <v>9</v>
      </c>
      <c r="C62" s="135" t="s">
        <v>10</v>
      </c>
      <c r="D62" s="135" t="s">
        <v>11</v>
      </c>
      <c r="E62" s="136" t="s">
        <v>12</v>
      </c>
      <c r="F62" s="135" t="s">
        <v>14</v>
      </c>
      <c r="G62" s="136" t="s">
        <v>22</v>
      </c>
      <c r="H62" s="135" t="s">
        <v>6</v>
      </c>
    </row>
    <row r="63" spans="1:9" ht="135">
      <c r="A63" s="78">
        <v>1</v>
      </c>
      <c r="B63" s="79" t="s">
        <v>157</v>
      </c>
      <c r="C63" s="131" t="s">
        <v>159</v>
      </c>
      <c r="D63" s="80">
        <v>0.3</v>
      </c>
      <c r="E63" s="122" t="s">
        <v>156</v>
      </c>
      <c r="F63" s="81">
        <v>0.5</v>
      </c>
      <c r="G63" s="123" t="s">
        <v>506</v>
      </c>
      <c r="H63" s="122" t="s">
        <v>507</v>
      </c>
    </row>
    <row r="64" spans="1:9" ht="180">
      <c r="A64" s="78">
        <v>2</v>
      </c>
      <c r="B64" s="79" t="s">
        <v>158</v>
      </c>
      <c r="C64" s="131" t="s">
        <v>159</v>
      </c>
      <c r="D64" s="80">
        <v>0.3</v>
      </c>
      <c r="E64" s="122" t="s">
        <v>156</v>
      </c>
      <c r="F64" s="81">
        <v>0</v>
      </c>
      <c r="G64" s="123" t="s">
        <v>508</v>
      </c>
      <c r="H64" s="69"/>
    </row>
    <row r="65" spans="1:8" ht="135">
      <c r="A65" s="78">
        <v>3</v>
      </c>
      <c r="B65" s="79" t="s">
        <v>155</v>
      </c>
      <c r="C65" s="131" t="s">
        <v>159</v>
      </c>
      <c r="D65" s="80">
        <v>0.8</v>
      </c>
      <c r="E65" s="122" t="s">
        <v>156</v>
      </c>
      <c r="F65" s="81">
        <v>0</v>
      </c>
      <c r="G65" s="123" t="s">
        <v>509</v>
      </c>
      <c r="H65" s="122" t="s">
        <v>510</v>
      </c>
    </row>
    <row r="66" spans="1:8">
      <c r="G66" s="121"/>
    </row>
  </sheetData>
  <mergeCells count="8">
    <mergeCell ref="A2:H3"/>
    <mergeCell ref="A61:H61"/>
    <mergeCell ref="A6:H6"/>
    <mergeCell ref="A40:H40"/>
    <mergeCell ref="A10:A11"/>
    <mergeCell ref="B10:B11"/>
    <mergeCell ref="D10:D11"/>
    <mergeCell ref="A43:G43"/>
  </mergeCells>
  <hyperlinks>
    <hyperlink ref="H10" r:id="rId1" xr:uid="{00000000-0004-0000-0400-000000000000}"/>
    <hyperlink ref="H14" r:id="rId2" display="http://www.snin.gov.py/publico/" xr:uid="{00000000-0004-0000-0400-000001000000}"/>
    <hyperlink ref="H29" r:id="rId3" xr:uid="{00000000-0004-0000-0400-000002000000}"/>
    <hyperlink ref="H31" r:id="rId4" xr:uid="{00000000-0004-0000-0400-000003000000}"/>
    <hyperlink ref="H30" r:id="rId5" xr:uid="{00000000-0004-0000-0400-000004000000}"/>
    <hyperlink ref="H33" r:id="rId6" xr:uid="{00000000-0004-0000-0400-000005000000}"/>
    <hyperlink ref="H34" r:id="rId7" xr:uid="{00000000-0004-0000-0400-000006000000}"/>
    <hyperlink ref="H36" r:id="rId8" xr:uid="{00000000-0004-0000-0400-000007000000}"/>
    <hyperlink ref="H37" r:id="rId9" xr:uid="{00000000-0004-0000-0400-000008000000}"/>
    <hyperlink ref="H38" r:id="rId10" xr:uid="{00000000-0004-0000-0400-000009000000}"/>
    <hyperlink ref="H21" r:id="rId11" xr:uid="{00000000-0004-0000-0400-00000A000000}"/>
    <hyperlink ref="H22" r:id="rId12" xr:uid="{00000000-0004-0000-0400-00000B000000}"/>
    <hyperlink ref="H23" r:id="rId13" xr:uid="{00000000-0004-0000-0400-00000C000000}"/>
    <hyperlink ref="H12" r:id="rId14" xr:uid="{00000000-0004-0000-0400-00000D000000}"/>
    <hyperlink ref="H9" r:id="rId15" xr:uid="{00000000-0004-0000-0400-00000E000000}"/>
    <hyperlink ref="H27" r:id="rId16" xr:uid="{00000000-0004-0000-0400-00000F000000}"/>
    <hyperlink ref="H32" r:id="rId17" xr:uid="{00000000-0004-0000-0400-000010000000}"/>
    <hyperlink ref="H24" r:id="rId18" xr:uid="{00000000-0004-0000-0400-000011000000}"/>
    <hyperlink ref="H26" r:id="rId19" xr:uid="{00000000-0004-0000-0400-000012000000}"/>
    <hyperlink ref="H39" r:id="rId20" xr:uid="{00000000-0004-0000-0400-000013000000}"/>
    <hyperlink ref="H11" r:id="rId21" xr:uid="{00000000-0004-0000-0400-000014000000}"/>
    <hyperlink ref="H25" r:id="rId22" xr:uid="{00000000-0004-0000-0400-000015000000}"/>
    <hyperlink ref="H28" r:id="rId23" xr:uid="{00000000-0004-0000-0400-000016000000}"/>
    <hyperlink ref="H35" r:id="rId24" xr:uid="{00000000-0004-0000-0400-000017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4632" scale="50" orientation="landscape" r:id="rId2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zoomScale="70" zoomScaleNormal="70" workbookViewId="0">
      <selection activeCell="H4" sqref="H4"/>
    </sheetView>
  </sheetViews>
  <sheetFormatPr baseColWidth="10" defaultRowHeight="15"/>
  <cols>
    <col min="2" max="2" width="18" customWidth="1"/>
    <col min="3" max="3" width="17.42578125" customWidth="1"/>
    <col min="4" max="4" width="28.85546875" customWidth="1"/>
    <col min="5" max="5" width="16" customWidth="1"/>
    <col min="6" max="6" width="25.85546875" customWidth="1"/>
  </cols>
  <sheetData>
    <row r="1" spans="1:6" ht="18.75">
      <c r="A1" s="7" t="s">
        <v>142</v>
      </c>
      <c r="B1" s="3"/>
      <c r="C1" s="12"/>
      <c r="D1" s="12"/>
      <c r="E1" s="12"/>
      <c r="F1" s="12"/>
    </row>
    <row r="2" spans="1:6">
      <c r="A2" s="12"/>
      <c r="B2" s="12"/>
      <c r="C2" s="12"/>
      <c r="D2" s="12"/>
      <c r="E2" s="12"/>
      <c r="F2" s="12"/>
    </row>
    <row r="3" spans="1:6" ht="45">
      <c r="A3" s="142" t="s">
        <v>136</v>
      </c>
      <c r="B3" s="142" t="s">
        <v>137</v>
      </c>
      <c r="C3" s="142" t="s">
        <v>138</v>
      </c>
      <c r="D3" s="142" t="s">
        <v>139</v>
      </c>
      <c r="E3" s="132" t="s">
        <v>140</v>
      </c>
      <c r="F3" s="142" t="s">
        <v>141</v>
      </c>
    </row>
    <row r="4" spans="1:6" ht="75">
      <c r="A4" s="78">
        <v>380332</v>
      </c>
      <c r="B4" s="78">
        <v>240</v>
      </c>
      <c r="C4" s="61">
        <v>726000000</v>
      </c>
      <c r="D4" s="78" t="s">
        <v>426</v>
      </c>
      <c r="E4" s="62" t="s">
        <v>427</v>
      </c>
      <c r="F4" s="163" t="s">
        <v>622</v>
      </c>
    </row>
    <row r="5" spans="1:6" ht="89.25" customHeight="1">
      <c r="A5" s="78">
        <v>384282</v>
      </c>
      <c r="B5" s="78">
        <v>240</v>
      </c>
      <c r="C5" s="61">
        <v>42000000</v>
      </c>
      <c r="D5" s="78" t="s">
        <v>428</v>
      </c>
      <c r="E5" s="62" t="s">
        <v>427</v>
      </c>
      <c r="F5" s="163" t="s">
        <v>616</v>
      </c>
    </row>
    <row r="6" spans="1:6" ht="88.5" customHeight="1">
      <c r="A6" s="78">
        <v>382703</v>
      </c>
      <c r="B6" s="78">
        <v>240</v>
      </c>
      <c r="C6" s="61">
        <v>330450000</v>
      </c>
      <c r="D6" s="64" t="s">
        <v>429</v>
      </c>
      <c r="E6" s="62" t="s">
        <v>427</v>
      </c>
      <c r="F6" s="163" t="s">
        <v>619</v>
      </c>
    </row>
    <row r="7" spans="1:6" ht="87" customHeight="1">
      <c r="A7" s="78">
        <v>382814</v>
      </c>
      <c r="B7" s="78">
        <v>240</v>
      </c>
      <c r="C7" s="61">
        <v>140000000</v>
      </c>
      <c r="D7" s="64" t="s">
        <v>430</v>
      </c>
      <c r="E7" s="62" t="s">
        <v>427</v>
      </c>
      <c r="F7" s="163" t="s">
        <v>618</v>
      </c>
    </row>
    <row r="8" spans="1:6" ht="15" customHeight="1">
      <c r="A8" s="78">
        <v>380154</v>
      </c>
      <c r="B8" s="78">
        <v>260</v>
      </c>
      <c r="C8" s="61">
        <v>33998000</v>
      </c>
      <c r="D8" s="64" t="s">
        <v>431</v>
      </c>
      <c r="E8" s="62" t="s">
        <v>427</v>
      </c>
      <c r="F8" s="212" t="s">
        <v>617</v>
      </c>
    </row>
    <row r="9" spans="1:6" ht="30">
      <c r="A9" s="78">
        <v>380154</v>
      </c>
      <c r="B9" s="78">
        <v>260</v>
      </c>
      <c r="C9" s="61">
        <v>340000000</v>
      </c>
      <c r="D9" s="64" t="s">
        <v>432</v>
      </c>
      <c r="E9" s="62" t="s">
        <v>427</v>
      </c>
      <c r="F9" s="212"/>
    </row>
    <row r="10" spans="1:6" ht="15" customHeight="1">
      <c r="A10" s="78">
        <v>380154</v>
      </c>
      <c r="B10" s="78">
        <v>260</v>
      </c>
      <c r="C10" s="61">
        <v>252890000</v>
      </c>
      <c r="D10" s="64" t="s">
        <v>433</v>
      </c>
      <c r="E10" s="62" t="s">
        <v>427</v>
      </c>
      <c r="F10" s="212"/>
    </row>
    <row r="11" spans="1:6">
      <c r="A11" s="160">
        <v>382392</v>
      </c>
      <c r="B11" s="160">
        <v>350</v>
      </c>
      <c r="C11" s="59">
        <v>8250000</v>
      </c>
      <c r="D11" s="160" t="s">
        <v>434</v>
      </c>
      <c r="E11" s="60" t="s">
        <v>435</v>
      </c>
      <c r="F11" s="212" t="s">
        <v>620</v>
      </c>
    </row>
    <row r="12" spans="1:6" ht="45">
      <c r="A12" s="160">
        <v>382392</v>
      </c>
      <c r="B12" s="160">
        <v>340</v>
      </c>
      <c r="C12" s="59">
        <v>8250000</v>
      </c>
      <c r="D12" s="161" t="s">
        <v>436</v>
      </c>
      <c r="E12" s="60" t="s">
        <v>435</v>
      </c>
      <c r="F12" s="212"/>
    </row>
    <row r="13" spans="1:6" ht="30">
      <c r="A13" s="160">
        <v>382392</v>
      </c>
      <c r="B13" s="160">
        <v>330</v>
      </c>
      <c r="C13" s="59">
        <v>7836000</v>
      </c>
      <c r="D13" s="161" t="s">
        <v>437</v>
      </c>
      <c r="E13" s="60" t="s">
        <v>435</v>
      </c>
      <c r="F13" s="212"/>
    </row>
    <row r="14" spans="1:6" ht="30">
      <c r="A14" s="78">
        <v>362476</v>
      </c>
      <c r="B14" s="78">
        <v>260</v>
      </c>
      <c r="C14" s="61">
        <v>81433330</v>
      </c>
      <c r="D14" s="78" t="s">
        <v>438</v>
      </c>
      <c r="E14" s="62" t="s">
        <v>435</v>
      </c>
      <c r="F14" s="173" t="s">
        <v>623</v>
      </c>
    </row>
    <row r="15" spans="1:6" ht="75">
      <c r="A15" s="176">
        <v>382137</v>
      </c>
      <c r="B15" s="78">
        <v>320</v>
      </c>
      <c r="C15" s="61">
        <v>11418840</v>
      </c>
      <c r="D15" s="64" t="s">
        <v>439</v>
      </c>
      <c r="E15" s="62" t="s">
        <v>435</v>
      </c>
      <c r="F15" s="86" t="s">
        <v>621</v>
      </c>
    </row>
    <row r="16" spans="1:6" ht="30">
      <c r="A16" s="78">
        <v>339524</v>
      </c>
      <c r="B16" s="78">
        <v>250</v>
      </c>
      <c r="C16" s="63">
        <v>26400000</v>
      </c>
      <c r="D16" s="64" t="s">
        <v>440</v>
      </c>
      <c r="E16" s="62" t="s">
        <v>427</v>
      </c>
      <c r="F16" s="173" t="s">
        <v>623</v>
      </c>
    </row>
    <row r="17" spans="1:6" ht="30">
      <c r="A17" s="78">
        <v>340492</v>
      </c>
      <c r="B17" s="78">
        <v>250</v>
      </c>
      <c r="C17" s="63">
        <v>26400000</v>
      </c>
      <c r="D17" s="64" t="s">
        <v>441</v>
      </c>
      <c r="E17" s="62" t="s">
        <v>427</v>
      </c>
      <c r="F17" s="173" t="s">
        <v>623</v>
      </c>
    </row>
    <row r="18" spans="1:6" ht="30">
      <c r="A18" s="78">
        <v>355233</v>
      </c>
      <c r="B18" s="78">
        <v>250</v>
      </c>
      <c r="C18" s="63">
        <v>33000000</v>
      </c>
      <c r="D18" s="64" t="s">
        <v>442</v>
      </c>
      <c r="E18" s="62" t="s">
        <v>427</v>
      </c>
      <c r="F18" s="173" t="s">
        <v>623</v>
      </c>
    </row>
    <row r="19" spans="1:6" ht="30">
      <c r="A19" s="78">
        <v>355233</v>
      </c>
      <c r="B19" s="78">
        <v>250</v>
      </c>
      <c r="C19" s="63">
        <v>27000000</v>
      </c>
      <c r="D19" s="64" t="s">
        <v>443</v>
      </c>
      <c r="E19" s="62" t="s">
        <v>427</v>
      </c>
      <c r="F19" s="173" t="s">
        <v>623</v>
      </c>
    </row>
    <row r="20" spans="1:6" ht="30">
      <c r="A20" s="78">
        <v>355233</v>
      </c>
      <c r="B20" s="78">
        <v>250</v>
      </c>
      <c r="C20" s="63">
        <v>28500000</v>
      </c>
      <c r="D20" s="64" t="s">
        <v>444</v>
      </c>
      <c r="E20" s="62" t="s">
        <v>427</v>
      </c>
      <c r="F20" s="173" t="s">
        <v>623</v>
      </c>
    </row>
    <row r="21" spans="1:6" ht="135">
      <c r="A21" s="103" t="s">
        <v>511</v>
      </c>
      <c r="B21" s="105" t="s">
        <v>512</v>
      </c>
      <c r="C21" s="104">
        <v>485450000</v>
      </c>
      <c r="D21" s="106" t="s">
        <v>513</v>
      </c>
      <c r="E21" s="102" t="s">
        <v>427</v>
      </c>
      <c r="F21" s="105" t="s">
        <v>514</v>
      </c>
    </row>
    <row r="22" spans="1:6" ht="60">
      <c r="A22" s="103" t="s">
        <v>511</v>
      </c>
      <c r="B22" s="105" t="s">
        <v>515</v>
      </c>
      <c r="C22" s="104">
        <v>106190000</v>
      </c>
      <c r="D22" s="106" t="s">
        <v>516</v>
      </c>
      <c r="E22" s="102" t="s">
        <v>427</v>
      </c>
      <c r="F22" s="105" t="s">
        <v>514</v>
      </c>
    </row>
    <row r="23" spans="1:6" ht="120">
      <c r="A23" s="103" t="s">
        <v>511</v>
      </c>
      <c r="B23" s="105" t="s">
        <v>517</v>
      </c>
      <c r="C23" s="104">
        <v>299599960</v>
      </c>
      <c r="D23" s="105" t="s">
        <v>518</v>
      </c>
      <c r="E23" s="102" t="s">
        <v>427</v>
      </c>
      <c r="F23" s="105" t="s">
        <v>514</v>
      </c>
    </row>
    <row r="24" spans="1:6" ht="60">
      <c r="A24" s="103" t="s">
        <v>511</v>
      </c>
      <c r="B24" s="105" t="s">
        <v>519</v>
      </c>
      <c r="C24" s="104">
        <v>9108000</v>
      </c>
      <c r="D24" s="105" t="s">
        <v>520</v>
      </c>
      <c r="E24" s="102" t="s">
        <v>427</v>
      </c>
      <c r="F24" s="105" t="s">
        <v>514</v>
      </c>
    </row>
  </sheetData>
  <mergeCells count="2">
    <mergeCell ref="F8:F10"/>
    <mergeCell ref="F11:F13"/>
  </mergeCells>
  <hyperlinks>
    <hyperlink ref="F5" r:id="rId1" xr:uid="{1445B187-52CE-40D3-970B-8FE125709EE5}"/>
    <hyperlink ref="F7" r:id="rId2" xr:uid="{EEEDEAD7-D668-4013-A8B3-D03938D0A35D}"/>
    <hyperlink ref="F6" r:id="rId3" xr:uid="{35A1D3E2-3E3D-4CC8-8110-680B3766C3AA}"/>
    <hyperlink ref="F11" r:id="rId4" location="compras_convenio" xr:uid="{730A560A-E4B9-4738-9D67-6309B67878AD}"/>
    <hyperlink ref="F15" r:id="rId5" xr:uid="{88264510-704E-417D-9179-4E821F25D92B}"/>
    <hyperlink ref="F4" r:id="rId6" xr:uid="{F0854173-170B-4D6F-AFB5-FAE451C2F58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4632" scale="65" orientation="landscape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5"/>
  <sheetViews>
    <sheetView workbookViewId="0">
      <selection activeCell="C3" sqref="C3"/>
    </sheetView>
  </sheetViews>
  <sheetFormatPr baseColWidth="10" defaultRowHeight="15"/>
  <cols>
    <col min="1" max="1" width="10.28515625" customWidth="1"/>
    <col min="2" max="2" width="13.140625" customWidth="1"/>
    <col min="3" max="3" width="40.28515625" customWidth="1"/>
    <col min="4" max="4" width="24.140625" customWidth="1"/>
    <col min="5" max="5" width="23.42578125" customWidth="1"/>
    <col min="6" max="6" width="14.28515625" bestFit="1" customWidth="1"/>
  </cols>
  <sheetData>
    <row r="1" spans="1:7">
      <c r="A1" s="22" t="s">
        <v>222</v>
      </c>
      <c r="B1" s="12"/>
      <c r="C1" s="12"/>
      <c r="D1" s="12"/>
      <c r="E1" s="12"/>
      <c r="F1" s="12"/>
      <c r="G1" s="12"/>
    </row>
    <row r="2" spans="1:7" ht="45">
      <c r="A2" s="142" t="s">
        <v>223</v>
      </c>
      <c r="B2" s="142" t="s">
        <v>224</v>
      </c>
      <c r="C2" s="142" t="s">
        <v>9</v>
      </c>
      <c r="D2" s="142" t="s">
        <v>225</v>
      </c>
      <c r="E2" s="142" t="s">
        <v>226</v>
      </c>
      <c r="F2" s="142" t="s">
        <v>227</v>
      </c>
      <c r="G2" s="132" t="s">
        <v>228</v>
      </c>
    </row>
    <row r="3" spans="1:7">
      <c r="A3" s="39">
        <v>100</v>
      </c>
      <c r="B3" s="39"/>
      <c r="C3" s="40" t="s">
        <v>342</v>
      </c>
      <c r="D3" s="40">
        <f>SUM(D4:D20)</f>
        <v>56277256373</v>
      </c>
      <c r="E3" s="40">
        <f t="shared" ref="E3:F3" si="0">SUM(E4:E20)</f>
        <v>28465828108</v>
      </c>
      <c r="F3" s="40">
        <f t="shared" si="0"/>
        <v>27811428265</v>
      </c>
      <c r="G3" s="51"/>
    </row>
    <row r="4" spans="1:7">
      <c r="A4" s="41"/>
      <c r="B4" s="42">
        <v>111</v>
      </c>
      <c r="C4" s="43" t="s">
        <v>343</v>
      </c>
      <c r="D4" s="43">
        <v>26249769600</v>
      </c>
      <c r="E4" s="43">
        <v>15727663600</v>
      </c>
      <c r="F4" s="43">
        <f t="shared" ref="F4:F59" si="1">+D4-E4</f>
        <v>10522106000</v>
      </c>
      <c r="G4" s="51"/>
    </row>
    <row r="5" spans="1:7">
      <c r="A5" s="41"/>
      <c r="B5" s="42">
        <v>113</v>
      </c>
      <c r="C5" s="43" t="s">
        <v>344</v>
      </c>
      <c r="D5" s="43">
        <v>1583472000</v>
      </c>
      <c r="E5" s="43">
        <v>1050540300</v>
      </c>
      <c r="F5" s="43">
        <f t="shared" si="1"/>
        <v>532931700</v>
      </c>
      <c r="G5" s="51"/>
    </row>
    <row r="6" spans="1:7">
      <c r="A6" s="41"/>
      <c r="B6" s="42">
        <v>114</v>
      </c>
      <c r="C6" s="43" t="s">
        <v>345</v>
      </c>
      <c r="D6" s="43">
        <v>2319436800</v>
      </c>
      <c r="E6" s="43">
        <v>0</v>
      </c>
      <c r="F6" s="43">
        <f t="shared" si="1"/>
        <v>2319436800</v>
      </c>
      <c r="G6" s="51"/>
    </row>
    <row r="7" spans="1:7">
      <c r="A7" s="41"/>
      <c r="B7" s="42">
        <v>122</v>
      </c>
      <c r="C7" s="43" t="s">
        <v>346</v>
      </c>
      <c r="D7" s="43">
        <v>214468255</v>
      </c>
      <c r="E7" s="43">
        <v>0</v>
      </c>
      <c r="F7" s="43">
        <f t="shared" si="1"/>
        <v>214468255</v>
      </c>
      <c r="G7" s="51"/>
    </row>
    <row r="8" spans="1:7">
      <c r="A8" s="41"/>
      <c r="B8" s="42">
        <v>123</v>
      </c>
      <c r="C8" s="43" t="s">
        <v>347</v>
      </c>
      <c r="D8" s="43">
        <v>1525275900</v>
      </c>
      <c r="E8" s="43">
        <v>383436078</v>
      </c>
      <c r="F8" s="43">
        <f t="shared" si="1"/>
        <v>1141839822</v>
      </c>
      <c r="G8" s="51"/>
    </row>
    <row r="9" spans="1:7">
      <c r="A9" s="41"/>
      <c r="B9" s="42">
        <v>125</v>
      </c>
      <c r="C9" s="43" t="s">
        <v>348</v>
      </c>
      <c r="D9" s="43">
        <v>1150862805</v>
      </c>
      <c r="E9" s="43">
        <v>198037747</v>
      </c>
      <c r="F9" s="43">
        <f t="shared" si="1"/>
        <v>952825058</v>
      </c>
      <c r="G9" s="51"/>
    </row>
    <row r="10" spans="1:7">
      <c r="A10" s="41"/>
      <c r="B10" s="42">
        <v>131</v>
      </c>
      <c r="C10" s="43" t="s">
        <v>349</v>
      </c>
      <c r="D10" s="43">
        <v>2507000000</v>
      </c>
      <c r="E10" s="43">
        <v>459000000</v>
      </c>
      <c r="F10" s="43">
        <f t="shared" si="1"/>
        <v>2048000000</v>
      </c>
      <c r="G10" s="51"/>
    </row>
    <row r="11" spans="1:7">
      <c r="A11" s="41"/>
      <c r="B11" s="42">
        <v>133</v>
      </c>
      <c r="C11" s="43" t="s">
        <v>350</v>
      </c>
      <c r="D11" s="43">
        <v>3765339986</v>
      </c>
      <c r="E11" s="43">
        <v>2481012012</v>
      </c>
      <c r="F11" s="43">
        <f t="shared" si="1"/>
        <v>1284327974</v>
      </c>
      <c r="G11" s="51"/>
    </row>
    <row r="12" spans="1:7">
      <c r="A12" s="41"/>
      <c r="B12" s="42">
        <v>137</v>
      </c>
      <c r="C12" s="43" t="s">
        <v>351</v>
      </c>
      <c r="D12" s="43">
        <v>301990000</v>
      </c>
      <c r="E12" s="43">
        <v>162000000</v>
      </c>
      <c r="F12" s="43">
        <f t="shared" si="1"/>
        <v>139990000</v>
      </c>
      <c r="G12" s="51"/>
    </row>
    <row r="13" spans="1:7">
      <c r="A13" s="41"/>
      <c r="B13" s="42">
        <v>141</v>
      </c>
      <c r="C13" s="43" t="s">
        <v>352</v>
      </c>
      <c r="D13" s="43">
        <v>223282000</v>
      </c>
      <c r="E13" s="43">
        <v>71604000</v>
      </c>
      <c r="F13" s="43">
        <f t="shared" si="1"/>
        <v>151678000</v>
      </c>
      <c r="G13" s="51"/>
    </row>
    <row r="14" spans="1:7">
      <c r="A14" s="41"/>
      <c r="B14" s="42">
        <v>144</v>
      </c>
      <c r="C14" s="43" t="s">
        <v>353</v>
      </c>
      <c r="D14" s="43">
        <v>1778985269</v>
      </c>
      <c r="E14" s="43">
        <v>919668955</v>
      </c>
      <c r="F14" s="43">
        <f t="shared" si="1"/>
        <v>859316314</v>
      </c>
      <c r="G14" s="51"/>
    </row>
    <row r="15" spans="1:7">
      <c r="A15" s="41"/>
      <c r="B15" s="42">
        <v>145</v>
      </c>
      <c r="C15" s="43" t="s">
        <v>354</v>
      </c>
      <c r="D15" s="43">
        <v>10032469795</v>
      </c>
      <c r="E15" s="43">
        <v>4726239408</v>
      </c>
      <c r="F15" s="43">
        <f t="shared" si="1"/>
        <v>5306230387</v>
      </c>
      <c r="G15" s="51"/>
    </row>
    <row r="16" spans="1:7">
      <c r="A16" s="41"/>
      <c r="B16" s="42">
        <v>161</v>
      </c>
      <c r="C16" s="43" t="s">
        <v>355</v>
      </c>
      <c r="D16" s="43">
        <v>1690055712</v>
      </c>
      <c r="E16" s="43">
        <v>1109252615</v>
      </c>
      <c r="F16" s="43">
        <f t="shared" si="1"/>
        <v>580803097</v>
      </c>
      <c r="G16" s="51"/>
    </row>
    <row r="17" spans="1:7" ht="30.75" customHeight="1">
      <c r="A17" s="41"/>
      <c r="B17" s="42">
        <v>162</v>
      </c>
      <c r="C17" s="43" t="s">
        <v>356</v>
      </c>
      <c r="D17" s="43">
        <v>888987072</v>
      </c>
      <c r="E17" s="43">
        <v>579959974</v>
      </c>
      <c r="F17" s="43">
        <f t="shared" si="1"/>
        <v>309027098</v>
      </c>
      <c r="G17" s="51"/>
    </row>
    <row r="18" spans="1:7">
      <c r="A18" s="41"/>
      <c r="B18" s="42">
        <v>163</v>
      </c>
      <c r="C18" s="43" t="s">
        <v>357</v>
      </c>
      <c r="D18" s="43">
        <v>214920232</v>
      </c>
      <c r="E18" s="43">
        <v>0</v>
      </c>
      <c r="F18" s="43">
        <f t="shared" si="1"/>
        <v>214920232</v>
      </c>
      <c r="G18" s="51"/>
    </row>
    <row r="19" spans="1:7">
      <c r="A19" s="41"/>
      <c r="B19" s="42">
        <v>191</v>
      </c>
      <c r="C19" s="43" t="s">
        <v>358</v>
      </c>
      <c r="D19" s="43">
        <v>108000000</v>
      </c>
      <c r="E19" s="43">
        <v>0</v>
      </c>
      <c r="F19" s="43">
        <f t="shared" si="1"/>
        <v>108000000</v>
      </c>
      <c r="G19" s="51"/>
    </row>
    <row r="20" spans="1:7">
      <c r="A20" s="41"/>
      <c r="B20" s="42">
        <v>199</v>
      </c>
      <c r="C20" s="43" t="s">
        <v>359</v>
      </c>
      <c r="D20" s="43">
        <v>1722940947</v>
      </c>
      <c r="E20" s="43">
        <v>597413419</v>
      </c>
      <c r="F20" s="43">
        <f t="shared" si="1"/>
        <v>1125527528</v>
      </c>
      <c r="G20" s="51"/>
    </row>
    <row r="21" spans="1:7">
      <c r="A21" s="39">
        <v>200</v>
      </c>
      <c r="B21" s="44"/>
      <c r="C21" s="40" t="s">
        <v>360</v>
      </c>
      <c r="D21" s="40">
        <f>SUM(D22:D31)</f>
        <v>28430943771</v>
      </c>
      <c r="E21" s="40">
        <f t="shared" ref="E21:F21" si="2">SUM(E22:E31)</f>
        <v>9680470845</v>
      </c>
      <c r="F21" s="40">
        <f t="shared" si="2"/>
        <v>18750472926</v>
      </c>
      <c r="G21" s="51"/>
    </row>
    <row r="22" spans="1:7">
      <c r="A22" s="41"/>
      <c r="B22" s="42">
        <v>210</v>
      </c>
      <c r="C22" s="43" t="s">
        <v>361</v>
      </c>
      <c r="D22" s="43">
        <v>1094000000</v>
      </c>
      <c r="E22" s="43">
        <v>639810946</v>
      </c>
      <c r="F22" s="43">
        <f t="shared" si="1"/>
        <v>454189054</v>
      </c>
      <c r="G22" s="51"/>
    </row>
    <row r="23" spans="1:7">
      <c r="A23" s="41"/>
      <c r="B23" s="42">
        <v>220</v>
      </c>
      <c r="C23" s="43" t="s">
        <v>362</v>
      </c>
      <c r="D23" s="43">
        <v>425442495</v>
      </c>
      <c r="E23" s="43">
        <v>219337542</v>
      </c>
      <c r="F23" s="43">
        <f t="shared" si="1"/>
        <v>206104953</v>
      </c>
      <c r="G23" s="51"/>
    </row>
    <row r="24" spans="1:7">
      <c r="A24" s="41"/>
      <c r="B24" s="42">
        <v>230</v>
      </c>
      <c r="C24" s="43" t="s">
        <v>363</v>
      </c>
      <c r="D24" s="43">
        <v>3044249745</v>
      </c>
      <c r="E24" s="43">
        <v>439870660</v>
      </c>
      <c r="F24" s="43">
        <f t="shared" si="1"/>
        <v>2604379085</v>
      </c>
      <c r="G24" s="51"/>
    </row>
    <row r="25" spans="1:7">
      <c r="A25" s="41"/>
      <c r="B25" s="42">
        <v>240</v>
      </c>
      <c r="C25" s="43" t="s">
        <v>364</v>
      </c>
      <c r="D25" s="43">
        <v>2352234728</v>
      </c>
      <c r="E25" s="43">
        <v>1052659036</v>
      </c>
      <c r="F25" s="43">
        <f t="shared" si="1"/>
        <v>1299575692</v>
      </c>
      <c r="G25" s="51"/>
    </row>
    <row r="26" spans="1:7">
      <c r="A26" s="41"/>
      <c r="B26" s="42">
        <v>250</v>
      </c>
      <c r="C26" s="43" t="s">
        <v>365</v>
      </c>
      <c r="D26" s="43">
        <v>277100000</v>
      </c>
      <c r="E26" s="43">
        <v>140660000</v>
      </c>
      <c r="F26" s="43">
        <f t="shared" si="1"/>
        <v>136440000</v>
      </c>
      <c r="G26" s="51"/>
    </row>
    <row r="27" spans="1:7">
      <c r="A27" s="41"/>
      <c r="B27" s="42">
        <v>260</v>
      </c>
      <c r="C27" s="43" t="s">
        <v>366</v>
      </c>
      <c r="D27" s="43">
        <v>14128457331</v>
      </c>
      <c r="E27" s="43">
        <v>3184680819</v>
      </c>
      <c r="F27" s="43">
        <f t="shared" si="1"/>
        <v>10943776512</v>
      </c>
      <c r="G27" s="51"/>
    </row>
    <row r="28" spans="1:7">
      <c r="A28" s="41"/>
      <c r="B28" s="42">
        <v>271</v>
      </c>
      <c r="C28" s="43" t="s">
        <v>367</v>
      </c>
      <c r="D28" s="43">
        <v>5592000000</v>
      </c>
      <c r="E28" s="43">
        <v>3757000000</v>
      </c>
      <c r="F28" s="43">
        <f t="shared" si="1"/>
        <v>1835000000</v>
      </c>
      <c r="G28" s="51"/>
    </row>
    <row r="29" spans="1:7">
      <c r="A29" s="41"/>
      <c r="B29" s="42">
        <v>281</v>
      </c>
      <c r="C29" s="43" t="s">
        <v>368</v>
      </c>
      <c r="D29" s="43">
        <v>569800972</v>
      </c>
      <c r="E29" s="43">
        <v>18228500</v>
      </c>
      <c r="F29" s="43">
        <f t="shared" si="1"/>
        <v>551572472</v>
      </c>
      <c r="G29" s="51"/>
    </row>
    <row r="30" spans="1:7">
      <c r="A30" s="41"/>
      <c r="B30" s="42">
        <v>284</v>
      </c>
      <c r="C30" s="43" t="s">
        <v>369</v>
      </c>
      <c r="D30" s="43">
        <v>17658500</v>
      </c>
      <c r="E30" s="43">
        <v>120000</v>
      </c>
      <c r="F30" s="43">
        <f t="shared" si="1"/>
        <v>17538500</v>
      </c>
      <c r="G30" s="51"/>
    </row>
    <row r="31" spans="1:7" ht="21.75" customHeight="1">
      <c r="A31" s="41"/>
      <c r="B31" s="42">
        <v>290</v>
      </c>
      <c r="C31" s="43" t="s">
        <v>370</v>
      </c>
      <c r="D31" s="43">
        <v>930000000</v>
      </c>
      <c r="E31" s="43">
        <v>228103342</v>
      </c>
      <c r="F31" s="43">
        <f t="shared" si="1"/>
        <v>701896658</v>
      </c>
      <c r="G31" s="2"/>
    </row>
    <row r="32" spans="1:7">
      <c r="A32" s="39">
        <v>300</v>
      </c>
      <c r="B32" s="44"/>
      <c r="C32" s="40" t="s">
        <v>371</v>
      </c>
      <c r="D32" s="40">
        <f>SUM(D33:D39)</f>
        <v>1063832672</v>
      </c>
      <c r="E32" s="40">
        <f t="shared" ref="E32:F32" si="3">SUM(E33:E39)</f>
        <v>142810962</v>
      </c>
      <c r="F32" s="40">
        <f t="shared" si="3"/>
        <v>921021710</v>
      </c>
      <c r="G32" s="2"/>
    </row>
    <row r="33" spans="1:7">
      <c r="A33" s="41"/>
      <c r="B33" s="42">
        <v>310</v>
      </c>
      <c r="C33" s="43" t="s">
        <v>372</v>
      </c>
      <c r="D33" s="43">
        <v>15000000</v>
      </c>
      <c r="E33" s="43">
        <v>162850</v>
      </c>
      <c r="F33" s="43">
        <f t="shared" si="1"/>
        <v>14837150</v>
      </c>
      <c r="G33" s="2"/>
    </row>
    <row r="34" spans="1:7">
      <c r="A34" s="41"/>
      <c r="B34" s="42">
        <v>320</v>
      </c>
      <c r="C34" s="43" t="s">
        <v>373</v>
      </c>
      <c r="D34" s="43">
        <v>20000000</v>
      </c>
      <c r="E34" s="43">
        <v>11418840</v>
      </c>
      <c r="F34" s="43">
        <f t="shared" si="1"/>
        <v>8581160</v>
      </c>
      <c r="G34" s="2"/>
    </row>
    <row r="35" spans="1:7">
      <c r="A35" s="41"/>
      <c r="B35" s="42">
        <v>330</v>
      </c>
      <c r="C35" s="43" t="s">
        <v>374</v>
      </c>
      <c r="D35" s="43">
        <v>168856427</v>
      </c>
      <c r="E35" s="43">
        <v>72494000</v>
      </c>
      <c r="F35" s="43">
        <f t="shared" si="1"/>
        <v>96362427</v>
      </c>
      <c r="G35" s="2"/>
    </row>
    <row r="36" spans="1:7">
      <c r="A36" s="41"/>
      <c r="B36" s="42">
        <v>340</v>
      </c>
      <c r="C36" s="43" t="s">
        <v>375</v>
      </c>
      <c r="D36" s="43">
        <v>305414485</v>
      </c>
      <c r="E36" s="43">
        <v>43953922</v>
      </c>
      <c r="F36" s="43">
        <f t="shared" si="1"/>
        <v>261460563</v>
      </c>
      <c r="G36" s="2"/>
    </row>
    <row r="37" spans="1:7">
      <c r="A37" s="41"/>
      <c r="B37" s="42">
        <v>350</v>
      </c>
      <c r="C37" s="43" t="s">
        <v>376</v>
      </c>
      <c r="D37" s="43">
        <v>15000000</v>
      </c>
      <c r="E37" s="43">
        <v>10831700</v>
      </c>
      <c r="F37" s="43">
        <f t="shared" si="1"/>
        <v>4168300</v>
      </c>
      <c r="G37" s="2"/>
    </row>
    <row r="38" spans="1:7">
      <c r="A38" s="41"/>
      <c r="B38" s="42">
        <v>360</v>
      </c>
      <c r="C38" s="43" t="s">
        <v>377</v>
      </c>
      <c r="D38" s="43">
        <v>464924560</v>
      </c>
      <c r="E38" s="43">
        <v>0</v>
      </c>
      <c r="F38" s="43">
        <f t="shared" si="1"/>
        <v>464924560</v>
      </c>
      <c r="G38" s="2"/>
    </row>
    <row r="39" spans="1:7">
      <c r="A39" s="41"/>
      <c r="B39" s="42">
        <v>390</v>
      </c>
      <c r="C39" s="43" t="s">
        <v>378</v>
      </c>
      <c r="D39" s="43">
        <v>74637200</v>
      </c>
      <c r="E39" s="43">
        <v>3949650</v>
      </c>
      <c r="F39" s="43">
        <f t="shared" si="1"/>
        <v>70687550</v>
      </c>
      <c r="G39" s="2"/>
    </row>
    <row r="40" spans="1:7">
      <c r="A40" s="39">
        <v>500</v>
      </c>
      <c r="B40" s="44"/>
      <c r="C40" s="40" t="s">
        <v>379</v>
      </c>
      <c r="D40" s="40">
        <f>SUM(D41:D45)</f>
        <v>14968952197</v>
      </c>
      <c r="E40" s="40">
        <f t="shared" ref="E40:F40" si="4">SUM(E41:E45)</f>
        <v>1845437185</v>
      </c>
      <c r="F40" s="40">
        <f t="shared" si="4"/>
        <v>13123515012</v>
      </c>
      <c r="G40" s="2"/>
    </row>
    <row r="41" spans="1:7">
      <c r="A41" s="41"/>
      <c r="B41" s="42">
        <v>520</v>
      </c>
      <c r="C41" s="41" t="s">
        <v>380</v>
      </c>
      <c r="D41" s="43">
        <v>4574408375</v>
      </c>
      <c r="E41" s="43">
        <v>331601161</v>
      </c>
      <c r="F41" s="43">
        <f t="shared" si="1"/>
        <v>4242807214</v>
      </c>
      <c r="G41" s="2"/>
    </row>
    <row r="42" spans="1:7">
      <c r="A42" s="41"/>
      <c r="B42" s="42">
        <v>530</v>
      </c>
      <c r="C42" s="43" t="s">
        <v>381</v>
      </c>
      <c r="D42" s="43">
        <v>2321600000</v>
      </c>
      <c r="E42" s="43">
        <v>627819236</v>
      </c>
      <c r="F42" s="43">
        <f t="shared" si="1"/>
        <v>1693780764</v>
      </c>
      <c r="G42" s="2"/>
    </row>
    <row r="43" spans="1:7">
      <c r="A43" s="41"/>
      <c r="B43" s="42">
        <v>540</v>
      </c>
      <c r="C43" s="43" t="s">
        <v>382</v>
      </c>
      <c r="D43" s="43">
        <v>5903068822</v>
      </c>
      <c r="E43" s="43">
        <v>189300000</v>
      </c>
      <c r="F43" s="43">
        <f t="shared" si="1"/>
        <v>5713768822</v>
      </c>
      <c r="G43" s="2"/>
    </row>
    <row r="44" spans="1:7">
      <c r="A44" s="41"/>
      <c r="B44" s="42">
        <v>570</v>
      </c>
      <c r="C44" s="43" t="s">
        <v>383</v>
      </c>
      <c r="D44" s="43">
        <v>2004600000</v>
      </c>
      <c r="E44" s="43">
        <v>696716788</v>
      </c>
      <c r="F44" s="43">
        <f t="shared" si="1"/>
        <v>1307883212</v>
      </c>
      <c r="G44" s="2"/>
    </row>
    <row r="45" spans="1:7">
      <c r="A45" s="41"/>
      <c r="B45" s="42">
        <v>580</v>
      </c>
      <c r="C45" s="41" t="s">
        <v>384</v>
      </c>
      <c r="D45" s="43">
        <v>165275000</v>
      </c>
      <c r="E45" s="43">
        <v>0</v>
      </c>
      <c r="F45" s="43">
        <f t="shared" si="1"/>
        <v>165275000</v>
      </c>
      <c r="G45" s="2"/>
    </row>
    <row r="46" spans="1:7">
      <c r="A46" s="39">
        <v>800</v>
      </c>
      <c r="B46" s="44"/>
      <c r="C46" s="39" t="s">
        <v>385</v>
      </c>
      <c r="D46" s="40">
        <f>SUM(D47:D56)</f>
        <v>59161084898</v>
      </c>
      <c r="E46" s="40">
        <f t="shared" ref="E46:F46" si="5">SUM(E47:E56)</f>
        <v>27626622666</v>
      </c>
      <c r="F46" s="40">
        <f t="shared" si="5"/>
        <v>31534462232</v>
      </c>
      <c r="G46" s="2"/>
    </row>
    <row r="47" spans="1:7" ht="29.25" customHeight="1">
      <c r="A47" s="41"/>
      <c r="B47" s="42">
        <v>811</v>
      </c>
      <c r="C47" s="41" t="s">
        <v>386</v>
      </c>
      <c r="D47" s="43">
        <v>48884912835</v>
      </c>
      <c r="E47" s="43">
        <v>25713034440</v>
      </c>
      <c r="F47" s="43">
        <f t="shared" si="1"/>
        <v>23171878395</v>
      </c>
      <c r="G47" s="2"/>
    </row>
    <row r="48" spans="1:7">
      <c r="A48" s="41"/>
      <c r="B48" s="42">
        <v>819</v>
      </c>
      <c r="C48" s="41" t="s">
        <v>387</v>
      </c>
      <c r="D48" s="43">
        <v>1498983251</v>
      </c>
      <c r="E48" s="43">
        <v>0</v>
      </c>
      <c r="F48" s="43">
        <f t="shared" si="1"/>
        <v>1498983251</v>
      </c>
      <c r="G48" s="2"/>
    </row>
    <row r="49" spans="1:7">
      <c r="A49" s="41"/>
      <c r="B49" s="42">
        <v>841</v>
      </c>
      <c r="C49" s="43" t="s">
        <v>388</v>
      </c>
      <c r="D49" s="43">
        <v>50000000</v>
      </c>
      <c r="E49" s="43">
        <v>2000000</v>
      </c>
      <c r="F49" s="43">
        <f t="shared" si="1"/>
        <v>48000000</v>
      </c>
      <c r="G49" s="2"/>
    </row>
    <row r="50" spans="1:7">
      <c r="A50" s="41"/>
      <c r="B50" s="42">
        <v>842</v>
      </c>
      <c r="C50" s="41" t="s">
        <v>389</v>
      </c>
      <c r="D50" s="43">
        <v>30500000</v>
      </c>
      <c r="E50" s="43">
        <v>10500000</v>
      </c>
      <c r="F50" s="43">
        <f t="shared" si="1"/>
        <v>20000000</v>
      </c>
      <c r="G50" s="2"/>
    </row>
    <row r="51" spans="1:7">
      <c r="A51" s="41"/>
      <c r="B51" s="42">
        <v>849</v>
      </c>
      <c r="C51" s="41" t="s">
        <v>390</v>
      </c>
      <c r="D51" s="43">
        <v>84142206</v>
      </c>
      <c r="E51" s="43">
        <v>0</v>
      </c>
      <c r="F51" s="43">
        <f t="shared" si="1"/>
        <v>84142206</v>
      </c>
      <c r="G51" s="2"/>
    </row>
    <row r="52" spans="1:7">
      <c r="A52" s="41"/>
      <c r="B52" s="42">
        <v>851</v>
      </c>
      <c r="C52" s="43" t="s">
        <v>391</v>
      </c>
      <c r="D52" s="43">
        <v>1085780852</v>
      </c>
      <c r="E52" s="43">
        <v>712559594</v>
      </c>
      <c r="F52" s="43">
        <f t="shared" si="1"/>
        <v>373221258</v>
      </c>
      <c r="G52" s="2"/>
    </row>
    <row r="53" spans="1:7">
      <c r="A53" s="41"/>
      <c r="B53" s="42">
        <v>852</v>
      </c>
      <c r="C53" s="43" t="s">
        <v>392</v>
      </c>
      <c r="D53" s="43">
        <v>21390000</v>
      </c>
      <c r="E53" s="43">
        <v>0</v>
      </c>
      <c r="F53" s="43">
        <f t="shared" si="1"/>
        <v>21390000</v>
      </c>
      <c r="G53" s="2"/>
    </row>
    <row r="54" spans="1:7">
      <c r="A54" s="41"/>
      <c r="B54" s="42">
        <v>861</v>
      </c>
      <c r="C54" s="41" t="s">
        <v>386</v>
      </c>
      <c r="D54" s="43">
        <v>378595220</v>
      </c>
      <c r="E54" s="43">
        <v>123176856</v>
      </c>
      <c r="F54" s="43">
        <f t="shared" si="1"/>
        <v>255418364</v>
      </c>
      <c r="G54" s="2"/>
    </row>
    <row r="55" spans="1:7">
      <c r="A55" s="41"/>
      <c r="B55" s="42">
        <v>874</v>
      </c>
      <c r="C55" s="41" t="s">
        <v>393</v>
      </c>
      <c r="D55" s="43">
        <v>686780534</v>
      </c>
      <c r="E55" s="43">
        <v>686780534</v>
      </c>
      <c r="F55" s="43">
        <f t="shared" si="1"/>
        <v>0</v>
      </c>
      <c r="G55" s="2"/>
    </row>
    <row r="56" spans="1:7">
      <c r="A56" s="41"/>
      <c r="B56" s="42">
        <v>879</v>
      </c>
      <c r="C56" s="43" t="s">
        <v>394</v>
      </c>
      <c r="D56" s="43">
        <v>6440000000</v>
      </c>
      <c r="E56" s="43">
        <v>378571242</v>
      </c>
      <c r="F56" s="43">
        <f t="shared" si="1"/>
        <v>6061428758</v>
      </c>
      <c r="G56" s="2"/>
    </row>
    <row r="57" spans="1:7">
      <c r="A57" s="39">
        <v>900</v>
      </c>
      <c r="B57" s="44"/>
      <c r="C57" s="39" t="s">
        <v>395</v>
      </c>
      <c r="D57" s="40">
        <f>SUM(D58:D59)</f>
        <v>370757794</v>
      </c>
      <c r="E57" s="40">
        <f t="shared" ref="E57:F57" si="6">SUM(E58:E59)</f>
        <v>161051100</v>
      </c>
      <c r="F57" s="40">
        <f t="shared" si="6"/>
        <v>209706694</v>
      </c>
      <c r="G57" s="2"/>
    </row>
    <row r="58" spans="1:7">
      <c r="A58" s="41"/>
      <c r="B58" s="42">
        <v>910</v>
      </c>
      <c r="C58" s="43" t="s">
        <v>396</v>
      </c>
      <c r="D58" s="43">
        <v>350757794</v>
      </c>
      <c r="E58" s="43">
        <v>161051100</v>
      </c>
      <c r="F58" s="43">
        <f t="shared" si="1"/>
        <v>189706694</v>
      </c>
      <c r="G58" s="2"/>
    </row>
    <row r="59" spans="1:7">
      <c r="A59" s="41"/>
      <c r="B59" s="42">
        <v>920</v>
      </c>
      <c r="C59" s="43" t="s">
        <v>397</v>
      </c>
      <c r="D59" s="43">
        <v>20000000</v>
      </c>
      <c r="E59" s="43">
        <v>0</v>
      </c>
      <c r="F59" s="43">
        <f t="shared" si="1"/>
        <v>20000000</v>
      </c>
      <c r="G59" s="2"/>
    </row>
    <row r="60" spans="1:7">
      <c r="A60" s="45"/>
      <c r="B60" s="46"/>
      <c r="C60" s="57" t="s">
        <v>398</v>
      </c>
      <c r="D60" s="47">
        <f>+D57+D46+D40+D32+D21+D3</f>
        <v>160272827705</v>
      </c>
      <c r="E60" s="47">
        <f t="shared" ref="E60:F60" si="7">+E57+E46+E40+E32+E21+E3</f>
        <v>67922220866</v>
      </c>
      <c r="F60" s="47">
        <f t="shared" si="7"/>
        <v>92350606839</v>
      </c>
      <c r="G60" s="58"/>
    </row>
    <row r="65" spans="6:6">
      <c r="F65" t="s">
        <v>399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4632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zoomScale="115" zoomScaleNormal="115" workbookViewId="0">
      <selection activeCell="C7" sqref="C7"/>
    </sheetView>
  </sheetViews>
  <sheetFormatPr baseColWidth="10" defaultRowHeight="15"/>
  <cols>
    <col min="2" max="2" width="27.42578125" customWidth="1"/>
    <col min="3" max="3" width="23.85546875" customWidth="1"/>
    <col min="4" max="4" width="33.85546875" customWidth="1"/>
    <col min="5" max="5" width="22.5703125" customWidth="1"/>
  </cols>
  <sheetData>
    <row r="1" spans="1:5">
      <c r="A1" s="145" t="s">
        <v>229</v>
      </c>
      <c r="B1" s="149"/>
      <c r="C1" s="149"/>
      <c r="D1" s="149"/>
      <c r="E1" s="149"/>
    </row>
    <row r="2" spans="1:5" ht="30">
      <c r="A2" s="147" t="s">
        <v>162</v>
      </c>
      <c r="B2" s="147" t="s">
        <v>230</v>
      </c>
      <c r="C2" s="147" t="s">
        <v>231</v>
      </c>
      <c r="D2" s="147" t="s">
        <v>232</v>
      </c>
      <c r="E2" s="142" t="s">
        <v>233</v>
      </c>
    </row>
    <row r="3" spans="1:5" ht="186.75" customHeight="1">
      <c r="A3" s="65">
        <v>1</v>
      </c>
      <c r="B3" s="65" t="s">
        <v>445</v>
      </c>
      <c r="C3" s="65" t="s">
        <v>446</v>
      </c>
      <c r="D3" s="65" t="s">
        <v>447</v>
      </c>
      <c r="E3" s="66" t="s">
        <v>448</v>
      </c>
    </row>
    <row r="4" spans="1:5">
      <c r="A4" s="30"/>
      <c r="B4" s="30"/>
      <c r="C4" s="30"/>
      <c r="D4" s="31"/>
      <c r="E4" s="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4632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8"/>
  <sheetViews>
    <sheetView workbookViewId="0">
      <selection activeCell="F5" sqref="F5"/>
    </sheetView>
  </sheetViews>
  <sheetFormatPr baseColWidth="10" defaultRowHeight="15"/>
  <cols>
    <col min="2" max="2" width="20.7109375" customWidth="1"/>
    <col min="3" max="3" width="17.7109375" customWidth="1"/>
    <col min="4" max="4" width="21.42578125" customWidth="1"/>
    <col min="5" max="5" width="29.7109375" customWidth="1"/>
  </cols>
  <sheetData>
    <row r="1" spans="1:5" ht="18.75">
      <c r="A1" s="146" t="s">
        <v>598</v>
      </c>
      <c r="B1" s="139"/>
      <c r="C1" s="139"/>
    </row>
    <row r="2" spans="1:5">
      <c r="A2" s="224" t="s">
        <v>597</v>
      </c>
      <c r="B2" s="224"/>
      <c r="C2" s="224"/>
      <c r="D2" s="224"/>
      <c r="E2" s="224"/>
    </row>
    <row r="3" spans="1:5" ht="45">
      <c r="A3" s="147" t="s">
        <v>8</v>
      </c>
      <c r="B3" s="147" t="s">
        <v>143</v>
      </c>
      <c r="C3" s="147" t="s">
        <v>9</v>
      </c>
      <c r="D3" s="147" t="s">
        <v>144</v>
      </c>
      <c r="E3" s="147" t="s">
        <v>145</v>
      </c>
    </row>
    <row r="4" spans="1:5" ht="40.5" customHeight="1">
      <c r="A4" s="30">
        <v>1</v>
      </c>
      <c r="B4" s="30" t="s">
        <v>263</v>
      </c>
      <c r="C4" s="30" t="s">
        <v>264</v>
      </c>
      <c r="D4" s="30" t="s">
        <v>265</v>
      </c>
      <c r="E4" s="34" t="s">
        <v>266</v>
      </c>
    </row>
    <row r="5" spans="1:5" ht="40.5" customHeight="1">
      <c r="A5" s="30">
        <f>A4+1</f>
        <v>2</v>
      </c>
      <c r="B5" s="33" t="s">
        <v>267</v>
      </c>
      <c r="C5" s="30" t="s">
        <v>268</v>
      </c>
      <c r="D5" s="30" t="s">
        <v>269</v>
      </c>
      <c r="E5" s="34" t="s">
        <v>270</v>
      </c>
    </row>
    <row r="6" spans="1:5" ht="40.5" customHeight="1">
      <c r="A6" s="172">
        <f t="shared" ref="A6:A34" si="0">A5+1</f>
        <v>3</v>
      </c>
      <c r="B6" s="33" t="s">
        <v>271</v>
      </c>
      <c r="C6" s="30" t="s">
        <v>272</v>
      </c>
      <c r="D6" s="30" t="s">
        <v>269</v>
      </c>
      <c r="E6" s="34" t="s">
        <v>273</v>
      </c>
    </row>
    <row r="7" spans="1:5" ht="40.5" customHeight="1">
      <c r="A7" s="172">
        <f t="shared" si="0"/>
        <v>4</v>
      </c>
      <c r="B7" s="33" t="s">
        <v>274</v>
      </c>
      <c r="C7" s="30" t="s">
        <v>275</v>
      </c>
      <c r="D7" s="30" t="s">
        <v>269</v>
      </c>
      <c r="E7" s="34" t="s">
        <v>276</v>
      </c>
    </row>
    <row r="8" spans="1:5" ht="40.5" customHeight="1">
      <c r="A8" s="172">
        <f t="shared" si="0"/>
        <v>5</v>
      </c>
      <c r="B8" s="33" t="s">
        <v>277</v>
      </c>
      <c r="C8" s="30" t="s">
        <v>268</v>
      </c>
      <c r="D8" s="30" t="s">
        <v>269</v>
      </c>
      <c r="E8" s="34" t="s">
        <v>278</v>
      </c>
    </row>
    <row r="9" spans="1:5" ht="40.5" customHeight="1">
      <c r="A9" s="172">
        <f t="shared" si="0"/>
        <v>6</v>
      </c>
      <c r="B9" s="31" t="s">
        <v>279</v>
      </c>
      <c r="C9" s="30" t="s">
        <v>280</v>
      </c>
      <c r="D9" s="30" t="s">
        <v>269</v>
      </c>
      <c r="E9" s="34" t="s">
        <v>281</v>
      </c>
    </row>
    <row r="10" spans="1:5" ht="105" customHeight="1">
      <c r="A10" s="172">
        <f t="shared" si="0"/>
        <v>7</v>
      </c>
      <c r="B10" s="32" t="s">
        <v>146</v>
      </c>
      <c r="C10" s="32" t="s">
        <v>147</v>
      </c>
      <c r="D10" s="30" t="s">
        <v>148</v>
      </c>
      <c r="E10" s="30" t="s">
        <v>149</v>
      </c>
    </row>
    <row r="11" spans="1:5" ht="90">
      <c r="A11" s="172">
        <f t="shared" si="0"/>
        <v>8</v>
      </c>
      <c r="B11" s="32" t="s">
        <v>524</v>
      </c>
      <c r="C11" s="30" t="s">
        <v>525</v>
      </c>
      <c r="D11" s="30" t="s">
        <v>526</v>
      </c>
      <c r="E11" s="32" t="s">
        <v>527</v>
      </c>
    </row>
    <row r="12" spans="1:5" ht="105">
      <c r="A12" s="172">
        <f t="shared" si="0"/>
        <v>9</v>
      </c>
      <c r="B12" s="32" t="s">
        <v>528</v>
      </c>
      <c r="C12" s="30" t="s">
        <v>529</v>
      </c>
      <c r="D12" s="30" t="s">
        <v>530</v>
      </c>
      <c r="E12" s="32" t="s">
        <v>527</v>
      </c>
    </row>
    <row r="13" spans="1:5" ht="105">
      <c r="A13" s="172">
        <f t="shared" si="0"/>
        <v>10</v>
      </c>
      <c r="B13" s="32" t="s">
        <v>531</v>
      </c>
      <c r="C13" s="30" t="s">
        <v>532</v>
      </c>
      <c r="D13" s="30" t="s">
        <v>530</v>
      </c>
      <c r="E13" s="32" t="s">
        <v>533</v>
      </c>
    </row>
    <row r="14" spans="1:5" ht="105">
      <c r="A14" s="172">
        <f t="shared" si="0"/>
        <v>11</v>
      </c>
      <c r="B14" s="32" t="s">
        <v>534</v>
      </c>
      <c r="C14" s="30" t="s">
        <v>535</v>
      </c>
      <c r="D14" s="30" t="s">
        <v>530</v>
      </c>
      <c r="E14" s="32" t="s">
        <v>536</v>
      </c>
    </row>
    <row r="15" spans="1:5" ht="105">
      <c r="A15" s="172">
        <f t="shared" si="0"/>
        <v>12</v>
      </c>
      <c r="B15" s="32" t="s">
        <v>537</v>
      </c>
      <c r="C15" s="30" t="s">
        <v>538</v>
      </c>
      <c r="D15" s="30" t="s">
        <v>530</v>
      </c>
      <c r="E15" s="32" t="s">
        <v>539</v>
      </c>
    </row>
    <row r="16" spans="1:5" ht="105">
      <c r="A16" s="172">
        <f t="shared" si="0"/>
        <v>13</v>
      </c>
      <c r="B16" s="32" t="s">
        <v>540</v>
      </c>
      <c r="C16" s="30" t="s">
        <v>541</v>
      </c>
      <c r="D16" s="30" t="s">
        <v>530</v>
      </c>
      <c r="E16" s="32" t="s">
        <v>542</v>
      </c>
    </row>
    <row r="17" spans="1:5" ht="105">
      <c r="A17" s="172">
        <f t="shared" si="0"/>
        <v>14</v>
      </c>
      <c r="B17" s="32" t="s">
        <v>543</v>
      </c>
      <c r="C17" s="30" t="s">
        <v>544</v>
      </c>
      <c r="D17" s="30" t="s">
        <v>530</v>
      </c>
      <c r="E17" s="32" t="s">
        <v>545</v>
      </c>
    </row>
    <row r="18" spans="1:5" ht="75">
      <c r="A18" s="172">
        <f t="shared" si="0"/>
        <v>15</v>
      </c>
      <c r="B18" s="32" t="s">
        <v>546</v>
      </c>
      <c r="C18" s="30" t="s">
        <v>547</v>
      </c>
      <c r="D18" s="30" t="s">
        <v>548</v>
      </c>
      <c r="E18" s="32" t="s">
        <v>549</v>
      </c>
    </row>
    <row r="19" spans="1:5" ht="105">
      <c r="A19" s="172">
        <f t="shared" si="0"/>
        <v>16</v>
      </c>
      <c r="B19" s="32" t="s">
        <v>550</v>
      </c>
      <c r="C19" s="30" t="s">
        <v>551</v>
      </c>
      <c r="D19" s="30" t="s">
        <v>530</v>
      </c>
      <c r="E19" s="32" t="s">
        <v>539</v>
      </c>
    </row>
    <row r="20" spans="1:5" ht="165">
      <c r="A20" s="172">
        <f t="shared" si="0"/>
        <v>17</v>
      </c>
      <c r="B20" s="32" t="s">
        <v>552</v>
      </c>
      <c r="C20" s="30" t="s">
        <v>553</v>
      </c>
      <c r="D20" s="30" t="s">
        <v>554</v>
      </c>
      <c r="E20" s="32" t="s">
        <v>555</v>
      </c>
    </row>
    <row r="21" spans="1:5" ht="75">
      <c r="A21" s="172">
        <f t="shared" si="0"/>
        <v>18</v>
      </c>
      <c r="B21" s="32" t="s">
        <v>556</v>
      </c>
      <c r="C21" s="30" t="s">
        <v>557</v>
      </c>
      <c r="D21" s="30" t="s">
        <v>558</v>
      </c>
      <c r="E21" s="32" t="s">
        <v>559</v>
      </c>
    </row>
    <row r="22" spans="1:5" ht="75">
      <c r="A22" s="172">
        <f t="shared" si="0"/>
        <v>19</v>
      </c>
      <c r="B22" s="32" t="s">
        <v>560</v>
      </c>
      <c r="C22" s="30" t="s">
        <v>561</v>
      </c>
      <c r="D22" s="30" t="s">
        <v>562</v>
      </c>
      <c r="E22" s="32" t="s">
        <v>563</v>
      </c>
    </row>
    <row r="23" spans="1:5" ht="75">
      <c r="A23" s="172">
        <f t="shared" si="0"/>
        <v>20</v>
      </c>
      <c r="B23" s="32" t="s">
        <v>560</v>
      </c>
      <c r="C23" s="30" t="s">
        <v>564</v>
      </c>
      <c r="D23" s="30" t="s">
        <v>562</v>
      </c>
      <c r="E23" s="32" t="s">
        <v>563</v>
      </c>
    </row>
    <row r="24" spans="1:5" ht="105">
      <c r="A24" s="172">
        <f t="shared" si="0"/>
        <v>21</v>
      </c>
      <c r="B24" s="32" t="s">
        <v>565</v>
      </c>
      <c r="C24" s="30" t="s">
        <v>566</v>
      </c>
      <c r="D24" s="30" t="s">
        <v>567</v>
      </c>
      <c r="E24" s="32" t="s">
        <v>568</v>
      </c>
    </row>
    <row r="25" spans="1:5" ht="120">
      <c r="A25" s="172">
        <f t="shared" si="0"/>
        <v>22</v>
      </c>
      <c r="B25" s="32" t="s">
        <v>569</v>
      </c>
      <c r="C25" s="30" t="s">
        <v>570</v>
      </c>
      <c r="D25" s="30" t="s">
        <v>567</v>
      </c>
      <c r="E25" s="32" t="s">
        <v>568</v>
      </c>
    </row>
    <row r="26" spans="1:5" ht="75">
      <c r="A26" s="172">
        <f t="shared" si="0"/>
        <v>23</v>
      </c>
      <c r="B26" s="137" t="s">
        <v>571</v>
      </c>
      <c r="C26" s="30" t="s">
        <v>572</v>
      </c>
      <c r="D26" s="30" t="s">
        <v>573</v>
      </c>
      <c r="E26" s="30" t="s">
        <v>574</v>
      </c>
    </row>
    <row r="27" spans="1:5" ht="75">
      <c r="A27" s="172">
        <f t="shared" si="0"/>
        <v>24</v>
      </c>
      <c r="B27" s="137" t="s">
        <v>575</v>
      </c>
      <c r="C27" s="30" t="s">
        <v>576</v>
      </c>
      <c r="D27" s="30" t="s">
        <v>573</v>
      </c>
      <c r="E27" s="30" t="s">
        <v>574</v>
      </c>
    </row>
    <row r="28" spans="1:5" ht="120">
      <c r="A28" s="172">
        <f t="shared" si="0"/>
        <v>25</v>
      </c>
      <c r="B28" s="137" t="s">
        <v>577</v>
      </c>
      <c r="C28" s="30" t="s">
        <v>578</v>
      </c>
      <c r="D28" s="30" t="s">
        <v>573</v>
      </c>
      <c r="E28" s="30" t="s">
        <v>579</v>
      </c>
    </row>
    <row r="29" spans="1:5" ht="105">
      <c r="A29" s="172">
        <f t="shared" si="0"/>
        <v>26</v>
      </c>
      <c r="B29" s="137" t="s">
        <v>580</v>
      </c>
      <c r="C29" s="30" t="s">
        <v>581</v>
      </c>
      <c r="D29" s="30" t="s">
        <v>573</v>
      </c>
      <c r="E29" s="30" t="s">
        <v>574</v>
      </c>
    </row>
    <row r="30" spans="1:5" ht="105">
      <c r="A30" s="172">
        <f t="shared" si="0"/>
        <v>27</v>
      </c>
      <c r="B30" s="137" t="s">
        <v>582</v>
      </c>
      <c r="C30" s="30" t="s">
        <v>583</v>
      </c>
      <c r="D30" s="30" t="s">
        <v>584</v>
      </c>
      <c r="E30" s="30" t="s">
        <v>574</v>
      </c>
    </row>
    <row r="31" spans="1:5" ht="90">
      <c r="A31" s="172">
        <f t="shared" si="0"/>
        <v>28</v>
      </c>
      <c r="B31" s="30" t="s">
        <v>585</v>
      </c>
      <c r="C31" s="30" t="s">
        <v>586</v>
      </c>
      <c r="D31" s="30" t="s">
        <v>587</v>
      </c>
      <c r="E31" s="30" t="s">
        <v>588</v>
      </c>
    </row>
    <row r="32" spans="1:5" ht="90">
      <c r="A32" s="172">
        <f t="shared" si="0"/>
        <v>29</v>
      </c>
      <c r="B32" s="30" t="s">
        <v>589</v>
      </c>
      <c r="C32" s="30" t="s">
        <v>590</v>
      </c>
      <c r="D32" s="30" t="s">
        <v>591</v>
      </c>
      <c r="E32" s="30" t="s">
        <v>592</v>
      </c>
    </row>
    <row r="33" spans="1:5" ht="75">
      <c r="A33" s="172">
        <f t="shared" si="0"/>
        <v>30</v>
      </c>
      <c r="B33" s="30" t="s">
        <v>593</v>
      </c>
      <c r="C33" s="30" t="s">
        <v>594</v>
      </c>
      <c r="D33" s="30" t="s">
        <v>587</v>
      </c>
      <c r="E33" s="30" t="s">
        <v>527</v>
      </c>
    </row>
    <row r="34" spans="1:5" ht="75">
      <c r="A34" s="172">
        <f t="shared" si="0"/>
        <v>31</v>
      </c>
      <c r="B34" s="30" t="s">
        <v>595</v>
      </c>
      <c r="C34" s="30" t="s">
        <v>594</v>
      </c>
      <c r="D34" s="30" t="s">
        <v>587</v>
      </c>
      <c r="E34" s="30" t="s">
        <v>527</v>
      </c>
    </row>
    <row r="36" spans="1:5">
      <c r="A36" s="13" t="s">
        <v>234</v>
      </c>
      <c r="B36" s="12"/>
      <c r="C36" s="12"/>
      <c r="D36" s="12"/>
    </row>
    <row r="37" spans="1:5" ht="30">
      <c r="A37" s="147" t="s">
        <v>235</v>
      </c>
      <c r="B37" s="147" t="s">
        <v>236</v>
      </c>
      <c r="C37" s="147" t="s">
        <v>237</v>
      </c>
      <c r="D37" s="147" t="s">
        <v>233</v>
      </c>
      <c r="E37" s="142" t="s">
        <v>238</v>
      </c>
    </row>
    <row r="38" spans="1:5" ht="90">
      <c r="A38" s="30" t="s">
        <v>282</v>
      </c>
      <c r="B38" s="30" t="s">
        <v>283</v>
      </c>
      <c r="C38" s="30" t="s">
        <v>284</v>
      </c>
      <c r="D38" s="34" t="s">
        <v>285</v>
      </c>
      <c r="E38" s="30" t="s">
        <v>286</v>
      </c>
    </row>
  </sheetData>
  <mergeCells count="1">
    <mergeCell ref="A2:E2"/>
  </mergeCells>
  <hyperlinks>
    <hyperlink ref="E4" r:id="rId1" xr:uid="{00000000-0004-0000-0800-000000000000}"/>
    <hyperlink ref="E5" r:id="rId2" xr:uid="{00000000-0004-0000-0800-000001000000}"/>
    <hyperlink ref="E6" r:id="rId3" xr:uid="{00000000-0004-0000-0800-000002000000}"/>
    <hyperlink ref="E8" r:id="rId4" xr:uid="{00000000-0004-0000-0800-000003000000}"/>
    <hyperlink ref="E7" r:id="rId5" xr:uid="{00000000-0004-0000-0800-000004000000}"/>
    <hyperlink ref="E9" r:id="rId6" xr:uid="{00000000-0004-0000-0800-000005000000}"/>
    <hyperlink ref="D38" r:id="rId7" xr:uid="{00000000-0004-0000-0800-000006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4632" scale="8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1 Presentacion  </vt:lpstr>
      <vt:lpstr>3 Plan 3.1 3.2</vt:lpstr>
      <vt:lpstr>4-4.1-4.2.-4.3</vt:lpstr>
      <vt:lpstr> 4.4 Proyecto y Programas 4.5</vt:lpstr>
      <vt:lpstr>4.6 Servicios o Productos M</vt:lpstr>
      <vt:lpstr> 4.7 Contrataciones</vt:lpstr>
      <vt:lpstr>4.8 Ejecución Financiera</vt:lpstr>
      <vt:lpstr> 4.9 Fortalecimiento I.</vt:lpstr>
      <vt:lpstr>5  Canales Particip - (Rediex) </vt:lpstr>
      <vt:lpstr>5.3 UTA</vt:lpstr>
      <vt:lpstr>6 Auditoria</vt:lpstr>
      <vt:lpstr>' 4.4 Proyecto y Programas 4.5'!Área_de_impresión</vt:lpstr>
      <vt:lpstr>' 4.7 Contrataciones'!Área_de_impresión</vt:lpstr>
      <vt:lpstr>' 4.9 Fortalecimiento I.'!Área_de_impresión</vt:lpstr>
      <vt:lpstr>'1 Presentacion  '!Área_de_impresión</vt:lpstr>
      <vt:lpstr>'3 Plan 3.1 3.2'!Área_de_impresión</vt:lpstr>
      <vt:lpstr>'4.6 Servicios o Productos M'!Área_de_impresión</vt:lpstr>
      <vt:lpstr>'4.8 Ejecución Financiera'!Área_de_impresión</vt:lpstr>
      <vt:lpstr>'4-4.1-4.2.-4.3'!Área_de_impresión</vt:lpstr>
      <vt:lpstr>'5  Canales Particip - (Rediex) '!Área_de_impresión</vt:lpstr>
      <vt:lpstr>'5.3 UTA'!Área_de_impresión</vt:lpstr>
      <vt:lpstr>'6 Auditoria'!Área_de_impresión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Bruno Andrés Céspedes Cabrera</cp:lastModifiedBy>
  <cp:lastPrinted>2020-10-09T15:26:09Z</cp:lastPrinted>
  <dcterms:created xsi:type="dcterms:W3CDTF">2020-06-23T19:35:00Z</dcterms:created>
  <dcterms:modified xsi:type="dcterms:W3CDTF">2020-10-09T18:04:26Z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